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SynologyDrive\Drive\webs\「福岡県高等学校体育連盟」\moushikomi\2024\m_01\hokubu\"/>
    </mc:Choice>
  </mc:AlternateContent>
  <xr:revisionPtr revIDLastSave="0" documentId="8_{9C8178DC-EC1F-4AE7-B0E3-38760852CA6B}" xr6:coauthVersionLast="47" xr6:coauthVersionMax="47" xr10:uidLastSave="{00000000-0000-0000-0000-000000000000}"/>
  <bookViews>
    <workbookView xWindow="29025" yWindow="3855" windowWidth="16695" windowHeight="14730" activeTab="1" xr2:uid="{00000000-000D-0000-FFFF-FFFF00000000}"/>
  </bookViews>
  <sheets>
    <sheet name="使い方" sheetId="12" r:id="rId1"/>
    <sheet name="男子" sheetId="3" r:id="rId2"/>
    <sheet name="男子B" sheetId="7" r:id="rId3"/>
    <sheet name="男子C" sheetId="8" r:id="rId4"/>
    <sheet name="女子" sheetId="9" r:id="rId5"/>
    <sheet name="女子B" sheetId="10" r:id="rId6"/>
    <sheet name="女子C" sheetId="11" r:id="rId7"/>
    <sheet name="オーダー" sheetId="13" r:id="rId8"/>
    <sheet name="データシート" sheetId="5" state="hidden" r:id="rId9"/>
    <sheet name="ichiran" sheetId="4" r:id="rId10"/>
  </sheets>
  <definedNames>
    <definedName name="_xlnm._FilterDatabase" localSheetId="3" hidden="1">男子C!$A$7:$J$27</definedName>
    <definedName name="_xlnm.Print_Area" localSheetId="7">オーダー!$A$1:$K$20</definedName>
    <definedName name="_xlnm.Print_Area" localSheetId="4">女子!$A$1:$J$39</definedName>
    <definedName name="_xlnm.Print_Area" localSheetId="5">女子B!$A$1:$J$38</definedName>
    <definedName name="_xlnm.Print_Area" localSheetId="6">女子C!$A$1:$J$36</definedName>
    <definedName name="_xlnm.Print_Area" localSheetId="1">男子!$A$1:$J$39</definedName>
    <definedName name="_xlnm.Print_Area" localSheetId="2">男子B!$A$1:$J$36</definedName>
    <definedName name="_xlnm.Print_Area" localSheetId="3">男子C!$A$1:$J$36</definedName>
    <definedName name="入学日1">データシート!$S$2:$S$19</definedName>
    <definedName name="入学日2">データシート!$T$2:$T$19</definedName>
    <definedName name="入学日3">データシート!$U$2:$U$19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1" l="1"/>
  <c r="G24" i="11"/>
  <c r="E24" i="11"/>
  <c r="C24" i="11"/>
  <c r="C23" i="11"/>
  <c r="G22" i="11"/>
  <c r="E22" i="11"/>
  <c r="C22" i="11"/>
  <c r="C21" i="11"/>
  <c r="G20" i="11"/>
  <c r="E20" i="11"/>
  <c r="C20" i="11"/>
  <c r="C19" i="11"/>
  <c r="G18" i="11"/>
  <c r="E18" i="11"/>
  <c r="C18" i="11"/>
  <c r="C17" i="11"/>
  <c r="G16" i="11"/>
  <c r="E16" i="11"/>
  <c r="C16" i="11"/>
  <c r="C15" i="11"/>
  <c r="G14" i="11"/>
  <c r="E14" i="11"/>
  <c r="C14" i="11"/>
  <c r="C13" i="11"/>
  <c r="G12" i="11"/>
  <c r="E12" i="11"/>
  <c r="C12" i="11"/>
  <c r="C25" i="10"/>
  <c r="G24" i="10"/>
  <c r="E24" i="10"/>
  <c r="C24" i="10"/>
  <c r="C23" i="10"/>
  <c r="G22" i="10"/>
  <c r="E22" i="10"/>
  <c r="C22" i="10"/>
  <c r="C21" i="10"/>
  <c r="G20" i="10"/>
  <c r="E20" i="10"/>
  <c r="C20" i="10"/>
  <c r="C19" i="10"/>
  <c r="G18" i="10"/>
  <c r="E18" i="10"/>
  <c r="C18" i="10"/>
  <c r="C17" i="10"/>
  <c r="G16" i="10"/>
  <c r="E16" i="10"/>
  <c r="C16" i="10"/>
  <c r="C15" i="10"/>
  <c r="G14" i="10"/>
  <c r="E14" i="10"/>
  <c r="C14" i="10"/>
  <c r="C13" i="10"/>
  <c r="G12" i="10"/>
  <c r="E12" i="10"/>
  <c r="C12" i="10"/>
  <c r="C25" i="9"/>
  <c r="G24" i="9"/>
  <c r="E24" i="9"/>
  <c r="C24" i="9"/>
  <c r="C23" i="9"/>
  <c r="G22" i="9"/>
  <c r="E22" i="9"/>
  <c r="C22" i="9"/>
  <c r="C21" i="9"/>
  <c r="G20" i="9"/>
  <c r="E20" i="9"/>
  <c r="C20" i="9"/>
  <c r="C19" i="9"/>
  <c r="G18" i="9"/>
  <c r="E18" i="9"/>
  <c r="C18" i="9"/>
  <c r="C17" i="9"/>
  <c r="G16" i="9"/>
  <c r="E16" i="9"/>
  <c r="C16" i="9"/>
  <c r="C15" i="9"/>
  <c r="G14" i="9"/>
  <c r="E14" i="9"/>
  <c r="C14" i="9"/>
  <c r="C13" i="9"/>
  <c r="G12" i="9"/>
  <c r="E12" i="9"/>
  <c r="C12" i="9"/>
  <c r="C27" i="8"/>
  <c r="G26" i="8"/>
  <c r="E26" i="8"/>
  <c r="C26" i="8"/>
  <c r="C25" i="8"/>
  <c r="G24" i="8"/>
  <c r="E24" i="8"/>
  <c r="C24" i="8"/>
  <c r="C23" i="8"/>
  <c r="G22" i="8"/>
  <c r="E22" i="8"/>
  <c r="C22" i="8"/>
  <c r="C21" i="8"/>
  <c r="G20" i="8"/>
  <c r="E20" i="8"/>
  <c r="C20" i="8"/>
  <c r="C19" i="8"/>
  <c r="G18" i="8"/>
  <c r="E18" i="8"/>
  <c r="C18" i="8"/>
  <c r="C17" i="8"/>
  <c r="G16" i="8"/>
  <c r="E16" i="8"/>
  <c r="C16" i="8"/>
  <c r="C15" i="8"/>
  <c r="G14" i="8"/>
  <c r="E14" i="8"/>
  <c r="C14" i="8"/>
  <c r="C13" i="8"/>
  <c r="G12" i="8"/>
  <c r="E12" i="8"/>
  <c r="C12" i="8"/>
  <c r="C27" i="7"/>
  <c r="G26" i="7"/>
  <c r="E26" i="7"/>
  <c r="C26" i="7"/>
  <c r="C25" i="7"/>
  <c r="G24" i="7"/>
  <c r="E24" i="7"/>
  <c r="C24" i="7"/>
  <c r="C23" i="7"/>
  <c r="G22" i="7"/>
  <c r="E22" i="7"/>
  <c r="C22" i="7"/>
  <c r="C21" i="7"/>
  <c r="G20" i="7"/>
  <c r="E20" i="7"/>
  <c r="C20" i="7"/>
  <c r="C19" i="7"/>
  <c r="G18" i="7"/>
  <c r="E18" i="7"/>
  <c r="C18" i="7"/>
  <c r="C17" i="7"/>
  <c r="G16" i="7"/>
  <c r="E16" i="7"/>
  <c r="C16" i="7"/>
  <c r="C15" i="7"/>
  <c r="G14" i="7"/>
  <c r="E14" i="7"/>
  <c r="C14" i="7"/>
  <c r="C13" i="7"/>
  <c r="G12" i="7"/>
  <c r="E12" i="7"/>
  <c r="C12" i="7"/>
  <c r="C27" i="3"/>
  <c r="G26" i="3"/>
  <c r="E26" i="3"/>
  <c r="C26" i="3"/>
  <c r="C25" i="3"/>
  <c r="G24" i="3"/>
  <c r="E24" i="3"/>
  <c r="C24" i="3"/>
  <c r="C23" i="3"/>
  <c r="G22" i="3"/>
  <c r="E22" i="3"/>
  <c r="C22" i="3"/>
  <c r="C21" i="3"/>
  <c r="G20" i="3"/>
  <c r="E20" i="3"/>
  <c r="C20" i="3"/>
  <c r="C19" i="3"/>
  <c r="G18" i="3"/>
  <c r="E18" i="3"/>
  <c r="C18" i="3"/>
  <c r="C17" i="3"/>
  <c r="G16" i="3"/>
  <c r="E16" i="3"/>
  <c r="C16" i="3"/>
  <c r="C15" i="3"/>
  <c r="G14" i="3"/>
  <c r="E14" i="3"/>
  <c r="C14" i="3"/>
  <c r="C13" i="3"/>
  <c r="G12" i="3"/>
  <c r="E12" i="3"/>
  <c r="C12" i="3"/>
  <c r="A1" i="11" l="1"/>
  <c r="A1" i="10"/>
  <c r="A1" i="8"/>
  <c r="A1" i="7"/>
  <c r="C12" i="13" l="1"/>
  <c r="X44" i="5" l="1"/>
  <c r="W44" i="5"/>
  <c r="X43" i="5"/>
  <c r="W43" i="5"/>
  <c r="X42" i="5"/>
  <c r="W42" i="5"/>
  <c r="X41" i="5"/>
  <c r="W41" i="5"/>
  <c r="X40" i="5"/>
  <c r="W40" i="5"/>
  <c r="X39" i="5"/>
  <c r="W39" i="5"/>
  <c r="X38" i="5"/>
  <c r="W38" i="5"/>
  <c r="X37" i="5"/>
  <c r="W37" i="5"/>
  <c r="X36" i="5"/>
  <c r="W36" i="5"/>
  <c r="X35" i="5"/>
  <c r="W35" i="5"/>
  <c r="X34" i="5"/>
  <c r="W34" i="5"/>
  <c r="X33" i="5"/>
  <c r="W33" i="5"/>
  <c r="X32" i="5"/>
  <c r="W32" i="5"/>
  <c r="X31" i="5"/>
  <c r="W31" i="5"/>
  <c r="X30" i="5"/>
  <c r="W30" i="5"/>
  <c r="X29" i="5"/>
  <c r="W29" i="5"/>
  <c r="X28" i="5"/>
  <c r="W28" i="5"/>
  <c r="X27" i="5"/>
  <c r="W27" i="5"/>
  <c r="X26" i="5"/>
  <c r="W26" i="5"/>
  <c r="X25" i="5"/>
  <c r="W25" i="5"/>
  <c r="X24" i="5"/>
  <c r="W24" i="5"/>
  <c r="X23" i="5"/>
  <c r="W23" i="5"/>
  <c r="X21" i="5"/>
  <c r="W21" i="5"/>
  <c r="X20" i="5"/>
  <c r="W20" i="5"/>
  <c r="X19" i="5"/>
  <c r="W19" i="5"/>
  <c r="X18" i="5"/>
  <c r="W18" i="5"/>
  <c r="X3" i="5" l="1"/>
  <c r="X4" i="5"/>
  <c r="X5" i="5"/>
  <c r="X6" i="5"/>
  <c r="X7" i="5"/>
  <c r="X8" i="5"/>
  <c r="X9" i="5"/>
  <c r="X10" i="5"/>
  <c r="X11" i="5"/>
  <c r="X12" i="5"/>
  <c r="X13" i="5"/>
  <c r="X14" i="5"/>
  <c r="X15" i="5"/>
  <c r="X16" i="5"/>
  <c r="X17" i="5"/>
  <c r="W12" i="5"/>
  <c r="W13" i="5"/>
  <c r="W14" i="5"/>
  <c r="W15" i="5"/>
  <c r="W16" i="5"/>
  <c r="W17" i="5"/>
  <c r="W3" i="5"/>
  <c r="W4" i="5"/>
  <c r="W5" i="5"/>
  <c r="W6" i="5"/>
  <c r="W7" i="5"/>
  <c r="W8" i="5"/>
  <c r="W9" i="5"/>
  <c r="W10" i="5"/>
  <c r="W11" i="5"/>
  <c r="X2" i="5"/>
  <c r="W2" i="5"/>
  <c r="C1" i="13" l="1"/>
  <c r="G9" i="11" l="1"/>
  <c r="C9" i="11"/>
  <c r="G9" i="10"/>
  <c r="C9" i="10"/>
  <c r="G9" i="8"/>
  <c r="C9" i="8"/>
  <c r="G9" i="7"/>
  <c r="C9" i="7"/>
  <c r="L22" i="11" l="1"/>
  <c r="L20" i="11"/>
  <c r="L18" i="11"/>
  <c r="L16" i="11"/>
  <c r="L14" i="11"/>
  <c r="L12" i="11"/>
  <c r="L24" i="10"/>
  <c r="L22" i="10"/>
  <c r="L18" i="10"/>
  <c r="L16" i="10"/>
  <c r="L14" i="10"/>
  <c r="L24" i="9"/>
  <c r="L22" i="9"/>
  <c r="L20" i="9"/>
  <c r="L18" i="9"/>
  <c r="L16" i="9"/>
  <c r="L14" i="9"/>
  <c r="L12" i="9"/>
  <c r="L24" i="8"/>
  <c r="L22" i="8"/>
  <c r="L20" i="8"/>
  <c r="L18" i="8"/>
  <c r="L16" i="8"/>
  <c r="L14" i="8"/>
  <c r="L12" i="8"/>
  <c r="L24" i="7"/>
  <c r="L22" i="7"/>
  <c r="L20" i="7"/>
  <c r="L16" i="7"/>
  <c r="L14" i="7"/>
  <c r="L12" i="7"/>
  <c r="L26" i="3"/>
  <c r="K2" i="4" s="1"/>
  <c r="L24" i="3"/>
  <c r="L22" i="3"/>
  <c r="L20" i="3"/>
  <c r="L18" i="3"/>
  <c r="L16" i="3"/>
  <c r="L14" i="3"/>
  <c r="L12" i="3"/>
  <c r="D5" i="3"/>
  <c r="C5" i="3"/>
  <c r="C5" i="8" s="1"/>
  <c r="D4" i="3"/>
  <c r="C4" i="3"/>
  <c r="C4" i="7" s="1"/>
  <c r="C3" i="3"/>
  <c r="C3" i="8" s="1"/>
  <c r="H5" i="10"/>
  <c r="H3" i="10"/>
  <c r="H2" i="10"/>
  <c r="H5" i="11"/>
  <c r="H3" i="11"/>
  <c r="H2" i="11"/>
  <c r="C2" i="11"/>
  <c r="C2" i="10"/>
  <c r="C2" i="8"/>
  <c r="D5" i="8" s="1"/>
  <c r="C2" i="7"/>
  <c r="D4" i="7" s="1"/>
  <c r="C4" i="8"/>
  <c r="J7" i="4"/>
  <c r="I7" i="4"/>
  <c r="H7" i="4"/>
  <c r="D7" i="4"/>
  <c r="K19" i="13" s="1"/>
  <c r="H6" i="4"/>
  <c r="E6" i="4"/>
  <c r="G19" i="13" s="1"/>
  <c r="C6" i="4"/>
  <c r="C5" i="4"/>
  <c r="H4" i="4"/>
  <c r="C4" i="4"/>
  <c r="J3" i="4"/>
  <c r="G7" i="13" s="1"/>
  <c r="F3" i="4"/>
  <c r="C3" i="4"/>
  <c r="B5" i="4"/>
  <c r="A5" i="4" s="1"/>
  <c r="B2" i="4"/>
  <c r="A2" i="4" s="1"/>
  <c r="C5" i="9"/>
  <c r="C5" i="11" s="1"/>
  <c r="D5" i="9"/>
  <c r="C3" i="9"/>
  <c r="C3" i="11" s="1"/>
  <c r="C4" i="9"/>
  <c r="C4" i="10" s="1"/>
  <c r="D4" i="9"/>
  <c r="C2" i="4"/>
  <c r="L24" i="11"/>
  <c r="L12" i="10"/>
  <c r="L20" i="10"/>
  <c r="I6" i="4"/>
  <c r="H2" i="8"/>
  <c r="H3" i="8"/>
  <c r="H5" i="8"/>
  <c r="L26" i="8"/>
  <c r="J4" i="4" s="1"/>
  <c r="H2" i="7"/>
  <c r="H3" i="7"/>
  <c r="H5" i="7"/>
  <c r="L18" i="7"/>
  <c r="L26" i="7"/>
  <c r="C3" i="7" l="1"/>
  <c r="H5" i="4"/>
  <c r="D4" i="4"/>
  <c r="K10" i="13" s="1"/>
  <c r="H3" i="4"/>
  <c r="G10" i="13" s="1"/>
  <c r="D5" i="4"/>
  <c r="C17" i="13" s="1"/>
  <c r="K4" i="4"/>
  <c r="K9" i="13" s="1"/>
  <c r="K3" i="4"/>
  <c r="G6" i="13" s="1"/>
  <c r="G3" i="4"/>
  <c r="G9" i="13" s="1"/>
  <c r="G4" i="4"/>
  <c r="K7" i="13" s="1"/>
  <c r="D5" i="7"/>
  <c r="B4" i="4"/>
  <c r="I3" i="4"/>
  <c r="G8" i="13" s="1"/>
  <c r="D6" i="4"/>
  <c r="G20" i="13" s="1"/>
  <c r="E4" i="4"/>
  <c r="K6" i="13" s="1"/>
  <c r="I4" i="4"/>
  <c r="K8" i="13" s="1"/>
  <c r="E2" i="4"/>
  <c r="C7" i="13" s="1"/>
  <c r="C3" i="10"/>
  <c r="C5" i="10"/>
  <c r="J6" i="4"/>
  <c r="F6" i="4"/>
  <c r="G18" i="13" s="1"/>
  <c r="E3" i="4"/>
  <c r="J2" i="4"/>
  <c r="I2" i="4"/>
  <c r="H2" i="4"/>
  <c r="C10" i="13" s="1"/>
  <c r="G2" i="4"/>
  <c r="C9" i="13" s="1"/>
  <c r="D3" i="4"/>
  <c r="F5" i="4"/>
  <c r="C19" i="13" s="1"/>
  <c r="J5" i="4"/>
  <c r="G5" i="4"/>
  <c r="C20" i="13" s="1"/>
  <c r="C4" i="11"/>
  <c r="D4" i="8"/>
  <c r="C5" i="7"/>
  <c r="B3" i="4"/>
  <c r="B7" i="4"/>
  <c r="G7" i="4"/>
  <c r="K18" i="13" s="1"/>
  <c r="F7" i="4"/>
  <c r="K20" i="13" s="1"/>
  <c r="E7" i="4"/>
  <c r="K17" i="13" s="1"/>
  <c r="C7" i="4"/>
  <c r="G6" i="4"/>
  <c r="G17" i="13" s="1"/>
  <c r="B6" i="4"/>
  <c r="F4" i="4"/>
  <c r="I5" i="4"/>
  <c r="E5" i="4"/>
  <c r="C18" i="13" s="1"/>
  <c r="F2" i="4"/>
  <c r="C8" i="13" s="1"/>
  <c r="D2" i="4"/>
  <c r="C6" i="13" s="1"/>
</calcChain>
</file>

<file path=xl/sharedStrings.xml><?xml version="1.0" encoding="utf-8"?>
<sst xmlns="http://schemas.openxmlformats.org/spreadsheetml/2006/main" count="5081" uniqueCount="2732">
  <si>
    <t>No.</t>
    <phoneticPr fontId="1"/>
  </si>
  <si>
    <t>登録番号</t>
    <rPh sb="0" eb="2">
      <t>トウロク</t>
    </rPh>
    <rPh sb="2" eb="4">
      <t>バンゴウ</t>
    </rPh>
    <phoneticPr fontId="1"/>
  </si>
  <si>
    <t>選手名</t>
    <rPh sb="0" eb="3">
      <t>センシュメイ</t>
    </rPh>
    <phoneticPr fontId="1"/>
  </si>
  <si>
    <t>学年</t>
    <rPh sb="0" eb="2">
      <t>ガクネン</t>
    </rPh>
    <phoneticPr fontId="1"/>
  </si>
  <si>
    <t>生年月日</t>
    <rPh sb="0" eb="2">
      <t>セイネン</t>
    </rPh>
    <rPh sb="2" eb="4">
      <t>ガッピ</t>
    </rPh>
    <phoneticPr fontId="1"/>
  </si>
  <si>
    <t>入学年月日</t>
    <rPh sb="0" eb="2">
      <t>ニュウガク</t>
    </rPh>
    <rPh sb="2" eb="5">
      <t>ネンガッピ</t>
    </rPh>
    <phoneticPr fontId="1"/>
  </si>
  <si>
    <t>監督名</t>
    <rPh sb="0" eb="2">
      <t>カントク</t>
    </rPh>
    <rPh sb="2" eb="3">
      <t>メイ</t>
    </rPh>
    <phoneticPr fontId="1"/>
  </si>
  <si>
    <t>主将名</t>
    <rPh sb="0" eb="2">
      <t>シュショウ</t>
    </rPh>
    <rPh sb="2" eb="3">
      <t>メイ</t>
    </rPh>
    <phoneticPr fontId="1"/>
  </si>
  <si>
    <t>学校名</t>
    <rPh sb="0" eb="2">
      <t>ガッコウ</t>
    </rPh>
    <rPh sb="2" eb="3">
      <t>メイ</t>
    </rPh>
    <phoneticPr fontId="1"/>
  </si>
  <si>
    <t>学校所在地</t>
    <rPh sb="0" eb="2">
      <t>ガッコウ</t>
    </rPh>
    <rPh sb="2" eb="5">
      <t>ショザイチ</t>
    </rPh>
    <phoneticPr fontId="1"/>
  </si>
  <si>
    <t>監督</t>
    <rPh sb="0" eb="2">
      <t>カントク</t>
    </rPh>
    <phoneticPr fontId="1"/>
  </si>
  <si>
    <t>引率責任者</t>
    <rPh sb="0" eb="2">
      <t>インソツ</t>
    </rPh>
    <rPh sb="2" eb="5">
      <t>セキニンシャ</t>
    </rPh>
    <phoneticPr fontId="1"/>
  </si>
  <si>
    <t>TEL</t>
    <phoneticPr fontId="1"/>
  </si>
  <si>
    <t>氏名</t>
    <rPh sb="0" eb="2">
      <t>シメイ</t>
    </rPh>
    <phoneticPr fontId="1"/>
  </si>
  <si>
    <t>氏名</t>
    <phoneticPr fontId="1"/>
  </si>
  <si>
    <t>印</t>
    <phoneticPr fontId="1"/>
  </si>
  <si>
    <t>チーム名</t>
    <rPh sb="3" eb="4">
      <t>メイ</t>
    </rPh>
    <phoneticPr fontId="1"/>
  </si>
  <si>
    <t>令和　　 年　　 月　　 日</t>
    <rPh sb="0" eb="2">
      <t>レイワ</t>
    </rPh>
    <rPh sb="5" eb="6">
      <t>ネン</t>
    </rPh>
    <rPh sb="9" eb="10">
      <t>ガツ</t>
    </rPh>
    <rPh sb="13" eb="14">
      <t>ニチ</t>
    </rPh>
    <phoneticPr fontId="1"/>
  </si>
  <si>
    <r>
      <t>　</t>
    </r>
    <r>
      <rPr>
        <sz val="11"/>
        <color indexed="8"/>
        <rFont val="ＭＳ 明朝"/>
        <family val="1"/>
        <charset val="128"/>
      </rPr>
      <t>高等学校長</t>
    </r>
    <rPh sb="1" eb="3">
      <t>コウトウ</t>
    </rPh>
    <rPh sb="3" eb="6">
      <t>ガッコウチョウ</t>
    </rPh>
    <phoneticPr fontId="1"/>
  </si>
  <si>
    <t>年</t>
    <phoneticPr fontId="1"/>
  </si>
  <si>
    <t>育徳館高等学校</t>
  </si>
  <si>
    <t>苅田工業高等学校</t>
  </si>
  <si>
    <t>京都高等学校</t>
  </si>
  <si>
    <t>行橋高等学校</t>
  </si>
  <si>
    <t>小倉南高等学校</t>
  </si>
  <si>
    <t>小倉高等学校</t>
  </si>
  <si>
    <t>小倉工業高等学校</t>
  </si>
  <si>
    <t>小倉西高等学校</t>
  </si>
  <si>
    <t>北九州高等学校</t>
  </si>
  <si>
    <t>戸畑高等学校</t>
  </si>
  <si>
    <t>戸畑工業高等学校</t>
  </si>
  <si>
    <t>若松高等学校</t>
  </si>
  <si>
    <t>八幡高等学校</t>
  </si>
  <si>
    <t>八幡中央高等学校</t>
  </si>
  <si>
    <t>八幡工業高等学校</t>
  </si>
  <si>
    <t>八幡南高等学校</t>
  </si>
  <si>
    <t>東筑高等学校</t>
  </si>
  <si>
    <t>折尾高等学校</t>
  </si>
  <si>
    <t>北九州市立高等学校</t>
  </si>
  <si>
    <t>北筑高等学校</t>
  </si>
  <si>
    <t>小倉東高等学校</t>
  </si>
  <si>
    <t>中間高等学校</t>
  </si>
  <si>
    <t>青豊高等学校</t>
  </si>
  <si>
    <t>門司大翔館高等学校</t>
  </si>
  <si>
    <t>高稜高等学校</t>
  </si>
  <si>
    <t>折尾愛真高等学校</t>
  </si>
  <si>
    <t>真颯館高等学校</t>
  </si>
  <si>
    <t>慶成高等学校</t>
  </si>
  <si>
    <t>常磐高等学校</t>
  </si>
  <si>
    <t>希望が丘高等学校</t>
  </si>
  <si>
    <t>東筑紫学園高等学校</t>
  </si>
  <si>
    <t>自由ケ丘高等学校</t>
  </si>
  <si>
    <r>
      <t>　</t>
    </r>
    <r>
      <rPr>
        <sz val="11"/>
        <color indexed="8"/>
        <rFont val="ＭＳ 明朝"/>
        <family val="1"/>
        <charset val="128"/>
      </rPr>
      <t>職印</t>
    </r>
    <rPh sb="1" eb="3">
      <t>ショクイン</t>
    </rPh>
    <phoneticPr fontId="1"/>
  </si>
  <si>
    <t>２０２２年度校長</t>
    <rPh sb="4" eb="5">
      <t>ネン</t>
    </rPh>
    <rPh sb="5" eb="6">
      <t>ド</t>
    </rPh>
    <rPh sb="6" eb="8">
      <t>コウチョウ</t>
    </rPh>
    <phoneticPr fontId="1"/>
  </si>
  <si>
    <t>前年度校長</t>
    <rPh sb="0" eb="1">
      <t>マエ</t>
    </rPh>
    <rPh sb="1" eb="2">
      <t>ネン</t>
    </rPh>
    <rPh sb="2" eb="3">
      <t>ド</t>
    </rPh>
    <rPh sb="3" eb="5">
      <t>コウチョウ</t>
    </rPh>
    <phoneticPr fontId="1"/>
  </si>
  <si>
    <t>門司学園高等学校</t>
    <rPh sb="4" eb="6">
      <t>コウトウ</t>
    </rPh>
    <rPh sb="6" eb="8">
      <t>ガッコウ</t>
    </rPh>
    <phoneticPr fontId="1"/>
  </si>
  <si>
    <t>〒800-0102</t>
  </si>
  <si>
    <t>門司学園</t>
    <rPh sb="0" eb="2">
      <t>モジ</t>
    </rPh>
    <rPh sb="2" eb="4">
      <t>ガクエン</t>
    </rPh>
    <phoneticPr fontId="1"/>
  </si>
  <si>
    <t>青木　喜人</t>
    <rPh sb="0" eb="2">
      <t>アオキ</t>
    </rPh>
    <rPh sb="3" eb="4">
      <t>ヨロコ</t>
    </rPh>
    <rPh sb="4" eb="5">
      <t>ヒト</t>
    </rPh>
    <phoneticPr fontId="1"/>
  </si>
  <si>
    <t>〒800-0047</t>
  </si>
  <si>
    <t>門司大翔館</t>
    <rPh sb="0" eb="2">
      <t>モジ</t>
    </rPh>
    <rPh sb="2" eb="3">
      <t>ダイ</t>
    </rPh>
    <rPh sb="3" eb="4">
      <t>ショウ</t>
    </rPh>
    <rPh sb="4" eb="5">
      <t>カン</t>
    </rPh>
    <phoneticPr fontId="1"/>
  </si>
  <si>
    <t>徳永　由紀子</t>
    <rPh sb="0" eb="2">
      <t>トクナガ</t>
    </rPh>
    <rPh sb="3" eb="6">
      <t>ユキコ</t>
    </rPh>
    <phoneticPr fontId="1"/>
  </si>
  <si>
    <t>平井　秀典</t>
    <rPh sb="0" eb="2">
      <t>ヒライ</t>
    </rPh>
    <rPh sb="3" eb="5">
      <t>ヒデノリ</t>
    </rPh>
    <phoneticPr fontId="1"/>
  </si>
  <si>
    <t>〒802-0801</t>
  </si>
  <si>
    <t>小倉南</t>
    <rPh sb="0" eb="2">
      <t>コクラ</t>
    </rPh>
    <rPh sb="2" eb="3">
      <t>ミナミ</t>
    </rPh>
    <phoneticPr fontId="1"/>
  </si>
  <si>
    <t>浦野　浩二</t>
    <rPh sb="0" eb="2">
      <t>ウラノ</t>
    </rPh>
    <rPh sb="3" eb="5">
      <t>コウジ</t>
    </rPh>
    <phoneticPr fontId="1"/>
  </si>
  <si>
    <t>小林　裕幸</t>
    <rPh sb="0" eb="2">
      <t>コバヤシ</t>
    </rPh>
    <rPh sb="3" eb="5">
      <t>ヒロユキ</t>
    </rPh>
    <phoneticPr fontId="1"/>
  </si>
  <si>
    <t>小倉商業高等学校</t>
    <rPh sb="3" eb="4">
      <t>ギョウ</t>
    </rPh>
    <phoneticPr fontId="1"/>
  </si>
  <si>
    <t>093-921-2245</t>
  </si>
  <si>
    <t>093-921-5554</t>
  </si>
  <si>
    <t>小倉商</t>
    <rPh sb="0" eb="2">
      <t>コクラ</t>
    </rPh>
    <rPh sb="2" eb="3">
      <t>ショウ</t>
    </rPh>
    <phoneticPr fontId="1"/>
  </si>
  <si>
    <t>谷川　陽一</t>
    <rPh sb="0" eb="2">
      <t>タニガワ</t>
    </rPh>
    <rPh sb="3" eb="5">
      <t>ヨウイチ</t>
    </rPh>
    <phoneticPr fontId="1"/>
  </si>
  <si>
    <t>堀　　 修</t>
    <rPh sb="0" eb="1">
      <t>ホリ</t>
    </rPh>
    <rPh sb="4" eb="5">
      <t>オサム</t>
    </rPh>
    <phoneticPr fontId="1"/>
  </si>
  <si>
    <t>〒803-0828</t>
  </si>
  <si>
    <t>小倉</t>
    <rPh sb="0" eb="2">
      <t>コクラ</t>
    </rPh>
    <phoneticPr fontId="1"/>
  </si>
  <si>
    <t>乕谷　浩一</t>
    <rPh sb="0" eb="1">
      <t>トラ</t>
    </rPh>
    <rPh sb="1" eb="2">
      <t>タニ</t>
    </rPh>
    <rPh sb="3" eb="5">
      <t>コウイチ</t>
    </rPh>
    <phoneticPr fontId="1"/>
  </si>
  <si>
    <t>〒803-0825</t>
  </si>
  <si>
    <t>小倉工</t>
    <rPh sb="0" eb="2">
      <t>コクラ</t>
    </rPh>
    <rPh sb="2" eb="3">
      <t>コウ</t>
    </rPh>
    <phoneticPr fontId="1"/>
  </si>
  <si>
    <t>中野　敏昭</t>
    <rPh sb="0" eb="2">
      <t>ナカノ</t>
    </rPh>
    <rPh sb="3" eb="5">
      <t>トシアキ</t>
    </rPh>
    <phoneticPr fontId="1"/>
  </si>
  <si>
    <t>〒803-0846</t>
  </si>
  <si>
    <t>小倉西</t>
    <rPh sb="0" eb="2">
      <t>コクラ</t>
    </rPh>
    <rPh sb="2" eb="3">
      <t>ニシ</t>
    </rPh>
    <phoneticPr fontId="1"/>
  </si>
  <si>
    <t>丸内　毅</t>
    <rPh sb="0" eb="1">
      <t>マル</t>
    </rPh>
    <rPh sb="1" eb="2">
      <t>ウチ</t>
    </rPh>
    <rPh sb="3" eb="4">
      <t>タケシ</t>
    </rPh>
    <phoneticPr fontId="1"/>
  </si>
  <si>
    <t>〒802-0816</t>
  </si>
  <si>
    <t>北九州</t>
    <rPh sb="0" eb="3">
      <t>キタキュウシュウ</t>
    </rPh>
    <phoneticPr fontId="1"/>
  </si>
  <si>
    <t>安永　憲弘</t>
    <rPh sb="0" eb="2">
      <t>ヤスナガ</t>
    </rPh>
    <rPh sb="3" eb="5">
      <t>ノリヒロ</t>
    </rPh>
    <phoneticPr fontId="1"/>
  </si>
  <si>
    <t>今任　弘之</t>
    <rPh sb="0" eb="2">
      <t>イマトウ</t>
    </rPh>
    <rPh sb="3" eb="5">
      <t>ヒロユキ</t>
    </rPh>
    <phoneticPr fontId="1"/>
  </si>
  <si>
    <t>〒800-0225</t>
  </si>
  <si>
    <t>小倉東</t>
    <rPh sb="0" eb="2">
      <t>コクラ</t>
    </rPh>
    <rPh sb="2" eb="3">
      <t>ヒガシ</t>
    </rPh>
    <phoneticPr fontId="1"/>
  </si>
  <si>
    <t>小川　滋子</t>
    <rPh sb="0" eb="2">
      <t>オガワ</t>
    </rPh>
    <rPh sb="3" eb="5">
      <t>シゲコ</t>
    </rPh>
    <phoneticPr fontId="1"/>
  </si>
  <si>
    <t>小正路　淑泰</t>
    <rPh sb="0" eb="1">
      <t>コ</t>
    </rPh>
    <rPh sb="1" eb="2">
      <t>セイ</t>
    </rPh>
    <rPh sb="2" eb="3">
      <t>ミチ</t>
    </rPh>
    <rPh sb="4" eb="5">
      <t>シュク</t>
    </rPh>
    <rPh sb="5" eb="6">
      <t>ヤスシ</t>
    </rPh>
    <phoneticPr fontId="1"/>
  </si>
  <si>
    <t>〒804-0042</t>
  </si>
  <si>
    <t>戸畑</t>
    <rPh sb="0" eb="2">
      <t>トバタ</t>
    </rPh>
    <phoneticPr fontId="1"/>
  </si>
  <si>
    <t>高野　朝幸</t>
    <rPh sb="0" eb="2">
      <t>タカノ</t>
    </rPh>
    <rPh sb="3" eb="5">
      <t>トモユキ</t>
    </rPh>
    <phoneticPr fontId="1"/>
  </si>
  <si>
    <t>古屋敷　悟</t>
    <rPh sb="0" eb="1">
      <t>フル</t>
    </rPh>
    <rPh sb="1" eb="3">
      <t>ヤシキ</t>
    </rPh>
    <rPh sb="4" eb="5">
      <t>サトル</t>
    </rPh>
    <phoneticPr fontId="1"/>
  </si>
  <si>
    <t>〒804-0052</t>
  </si>
  <si>
    <t>戸畑工</t>
    <rPh sb="0" eb="2">
      <t>トバタ</t>
    </rPh>
    <rPh sb="2" eb="3">
      <t>コウ</t>
    </rPh>
    <phoneticPr fontId="1"/>
  </si>
  <si>
    <t>井上　毅</t>
    <rPh sb="0" eb="2">
      <t>イノウエ</t>
    </rPh>
    <rPh sb="3" eb="4">
      <t>タケシ</t>
    </rPh>
    <phoneticPr fontId="1"/>
  </si>
  <si>
    <t>熊井　賢司</t>
    <rPh sb="0" eb="2">
      <t>クマイ</t>
    </rPh>
    <rPh sb="3" eb="5">
      <t>ケンジ</t>
    </rPh>
    <phoneticPr fontId="1"/>
  </si>
  <si>
    <t>〒804-0062</t>
  </si>
  <si>
    <t>北九州市立</t>
    <rPh sb="0" eb="5">
      <t>キタキュウシュウシリツ</t>
    </rPh>
    <phoneticPr fontId="1"/>
  </si>
  <si>
    <t>吉本　一也</t>
    <rPh sb="0" eb="2">
      <t>ヨシモト</t>
    </rPh>
    <rPh sb="3" eb="5">
      <t>カズヤ</t>
    </rPh>
    <phoneticPr fontId="1"/>
  </si>
  <si>
    <t>秋山　俊史</t>
    <rPh sb="0" eb="2">
      <t>アキヤマ</t>
    </rPh>
    <rPh sb="3" eb="5">
      <t>トシフミ</t>
    </rPh>
    <phoneticPr fontId="1"/>
  </si>
  <si>
    <t>〒808-0015</t>
  </si>
  <si>
    <t>若松</t>
    <rPh sb="0" eb="2">
      <t>ワカマツ</t>
    </rPh>
    <phoneticPr fontId="1"/>
  </si>
  <si>
    <t>小山　繁</t>
    <rPh sb="0" eb="2">
      <t>コヤマ</t>
    </rPh>
    <rPh sb="3" eb="4">
      <t>シゲル</t>
    </rPh>
    <phoneticPr fontId="1"/>
  </si>
  <si>
    <t>若松商業高等学校</t>
    <rPh sb="3" eb="4">
      <t>ギョウ</t>
    </rPh>
    <phoneticPr fontId="1"/>
  </si>
  <si>
    <t>〒808-0106</t>
  </si>
  <si>
    <t>若松商</t>
    <rPh sb="0" eb="2">
      <t>ワカマツ</t>
    </rPh>
    <rPh sb="2" eb="3">
      <t>ショウ</t>
    </rPh>
    <phoneticPr fontId="1"/>
  </si>
  <si>
    <t>大石　政男</t>
    <rPh sb="0" eb="2">
      <t>オオイシ</t>
    </rPh>
    <rPh sb="3" eb="5">
      <t>マサオ</t>
    </rPh>
    <phoneticPr fontId="1"/>
  </si>
  <si>
    <t>〒805-0034</t>
  </si>
  <si>
    <t>093-651-0035</t>
  </si>
  <si>
    <t>093-651-8101</t>
  </si>
  <si>
    <t>八幡</t>
    <rPh sb="0" eb="2">
      <t>ヤハタ</t>
    </rPh>
    <phoneticPr fontId="1"/>
  </si>
  <si>
    <t>内村　尚俊</t>
    <rPh sb="0" eb="2">
      <t>ウチムラ</t>
    </rPh>
    <rPh sb="3" eb="4">
      <t>ナオ</t>
    </rPh>
    <rPh sb="4" eb="5">
      <t>トシ</t>
    </rPh>
    <phoneticPr fontId="1"/>
  </si>
  <si>
    <t>〒806-0015</t>
  </si>
  <si>
    <t>八幡中央</t>
    <rPh sb="0" eb="2">
      <t>ヤハタ</t>
    </rPh>
    <rPh sb="2" eb="4">
      <t>チュウオウ</t>
    </rPh>
    <phoneticPr fontId="1"/>
  </si>
  <si>
    <t>吉田　昭二</t>
    <rPh sb="0" eb="2">
      <t>ヨシダ</t>
    </rPh>
    <rPh sb="3" eb="5">
      <t>ショウジ</t>
    </rPh>
    <phoneticPr fontId="1"/>
  </si>
  <si>
    <t>〒806-0068</t>
  </si>
  <si>
    <t>八幡工</t>
    <rPh sb="0" eb="2">
      <t>ヤハタ</t>
    </rPh>
    <rPh sb="2" eb="3">
      <t>コウ</t>
    </rPh>
    <phoneticPr fontId="1"/>
  </si>
  <si>
    <t>石津　勝幸</t>
    <rPh sb="0" eb="2">
      <t>イシヅ</t>
    </rPh>
    <rPh sb="3" eb="5">
      <t>カツユキ</t>
    </rPh>
    <phoneticPr fontId="1"/>
  </si>
  <si>
    <t>〒807-0841</t>
  </si>
  <si>
    <t>八幡南</t>
    <rPh sb="0" eb="2">
      <t>ヤハタ</t>
    </rPh>
    <rPh sb="2" eb="3">
      <t>ミナミ</t>
    </rPh>
    <phoneticPr fontId="1"/>
  </si>
  <si>
    <t>神谷　輝弘</t>
    <rPh sb="0" eb="2">
      <t>コウヤ</t>
    </rPh>
    <rPh sb="3" eb="5">
      <t>テルヒロ</t>
    </rPh>
    <phoneticPr fontId="1"/>
  </si>
  <si>
    <t>堀田　義高</t>
    <rPh sb="0" eb="2">
      <t>ホッタ</t>
    </rPh>
    <rPh sb="3" eb="5">
      <t>ヨシタカ</t>
    </rPh>
    <phoneticPr fontId="1"/>
  </si>
  <si>
    <t>〒807-0857</t>
  </si>
  <si>
    <t>北筑</t>
    <rPh sb="0" eb="2">
      <t>ホクチク</t>
    </rPh>
    <phoneticPr fontId="1"/>
  </si>
  <si>
    <t>香野　幹治</t>
    <rPh sb="0" eb="2">
      <t>コウノ</t>
    </rPh>
    <rPh sb="3" eb="4">
      <t>ミキ</t>
    </rPh>
    <rPh sb="4" eb="5">
      <t>ハル</t>
    </rPh>
    <phoneticPr fontId="1"/>
  </si>
  <si>
    <t>〒807-0832</t>
  </si>
  <si>
    <t>東筑</t>
    <rPh sb="0" eb="1">
      <t>トウ</t>
    </rPh>
    <rPh sb="1" eb="2">
      <t>チク</t>
    </rPh>
    <phoneticPr fontId="1"/>
  </si>
  <si>
    <t>杉本　真由美</t>
    <rPh sb="0" eb="2">
      <t>スギモト</t>
    </rPh>
    <rPh sb="3" eb="6">
      <t>マユミ</t>
    </rPh>
    <phoneticPr fontId="1"/>
  </si>
  <si>
    <t>〒807-0863</t>
  </si>
  <si>
    <t>折尾</t>
    <rPh sb="0" eb="2">
      <t>オリオ</t>
    </rPh>
    <phoneticPr fontId="1"/>
  </si>
  <si>
    <t>有吉　弘幸</t>
    <rPh sb="0" eb="2">
      <t>アリヨシ</t>
    </rPh>
    <rPh sb="3" eb="5">
      <t>ヒロユキ</t>
    </rPh>
    <phoneticPr fontId="1"/>
  </si>
  <si>
    <t>〒809-0021</t>
  </si>
  <si>
    <t>中間</t>
    <rPh sb="0" eb="2">
      <t>ナカマ</t>
    </rPh>
    <phoneticPr fontId="1"/>
  </si>
  <si>
    <t>月森　真一郎</t>
    <rPh sb="0" eb="2">
      <t>ツキモリ</t>
    </rPh>
    <rPh sb="3" eb="6">
      <t>シンイチロウ</t>
    </rPh>
    <phoneticPr fontId="1"/>
  </si>
  <si>
    <t>〒803-0841</t>
  </si>
  <si>
    <t>東筑紫</t>
    <rPh sb="0" eb="1">
      <t>ヒガシ</t>
    </rPh>
    <rPh sb="1" eb="3">
      <t>チクシ</t>
    </rPh>
    <phoneticPr fontId="1"/>
  </si>
  <si>
    <t>五十棲　錠二</t>
    <rPh sb="0" eb="2">
      <t>ゴジュウ</t>
    </rPh>
    <rPh sb="2" eb="3">
      <t>ス</t>
    </rPh>
    <rPh sb="4" eb="5">
      <t>ジョウ</t>
    </rPh>
    <rPh sb="5" eb="6">
      <t>ニ</t>
    </rPh>
    <phoneticPr fontId="1"/>
  </si>
  <si>
    <t>〒803-0854</t>
  </si>
  <si>
    <t>慶成</t>
    <rPh sb="0" eb="1">
      <t>ケイ</t>
    </rPh>
    <rPh sb="1" eb="2">
      <t>セイ</t>
    </rPh>
    <phoneticPr fontId="1"/>
  </si>
  <si>
    <t>木本　和浩</t>
    <rPh sb="0" eb="2">
      <t>キモト</t>
    </rPh>
    <rPh sb="3" eb="5">
      <t>カズヒロ</t>
    </rPh>
    <phoneticPr fontId="1"/>
  </si>
  <si>
    <t>美萩野女子高等学校</t>
  </si>
  <si>
    <t>〒802-0062</t>
  </si>
  <si>
    <t>093-921-1331</t>
  </si>
  <si>
    <t>093-921-3610</t>
  </si>
  <si>
    <t>美萩野女子</t>
    <rPh sb="0" eb="1">
      <t>ミ</t>
    </rPh>
    <rPh sb="1" eb="3">
      <t>ハギノ</t>
    </rPh>
    <rPh sb="3" eb="5">
      <t>ジョシ</t>
    </rPh>
    <phoneticPr fontId="1"/>
  </si>
  <si>
    <t>大垣　洋之</t>
    <phoneticPr fontId="1"/>
  </si>
  <si>
    <t>〒802-0985</t>
  </si>
  <si>
    <t>常磐</t>
    <rPh sb="0" eb="2">
      <t>トキワ</t>
    </rPh>
    <phoneticPr fontId="1"/>
  </si>
  <si>
    <t>中島　健二</t>
    <phoneticPr fontId="1"/>
  </si>
  <si>
    <t>〒808-0103</t>
  </si>
  <si>
    <t>高稜</t>
    <rPh sb="0" eb="1">
      <t>コウ</t>
    </rPh>
    <rPh sb="1" eb="2">
      <t>リョウ</t>
    </rPh>
    <phoneticPr fontId="1"/>
  </si>
  <si>
    <t>馬場園　茂生</t>
    <rPh sb="0" eb="2">
      <t>ババ</t>
    </rPh>
    <rPh sb="2" eb="3">
      <t>ソノ</t>
    </rPh>
    <rPh sb="4" eb="6">
      <t>シゲオ</t>
    </rPh>
    <phoneticPr fontId="1"/>
  </si>
  <si>
    <t>九州国際大学付属高等学校</t>
    <rPh sb="5" eb="6">
      <t>ガク</t>
    </rPh>
    <rPh sb="6" eb="7">
      <t>フ</t>
    </rPh>
    <rPh sb="7" eb="8">
      <t>ゾク</t>
    </rPh>
    <phoneticPr fontId="1"/>
  </si>
  <si>
    <t>〒805-0002</t>
  </si>
  <si>
    <t>九州国際大付</t>
    <rPh sb="0" eb="2">
      <t>キュウシュウ</t>
    </rPh>
    <rPh sb="2" eb="5">
      <t>コクサイダイ</t>
    </rPh>
    <rPh sb="5" eb="6">
      <t>フ</t>
    </rPh>
    <phoneticPr fontId="1"/>
  </si>
  <si>
    <t>西元　孝幸</t>
    <rPh sb="0" eb="2">
      <t>ニシモト</t>
    </rPh>
    <rPh sb="3" eb="5">
      <t>タカユキ</t>
    </rPh>
    <phoneticPr fontId="1"/>
  </si>
  <si>
    <t>〒807-0861</t>
  </si>
  <si>
    <t>折尾愛真</t>
    <rPh sb="0" eb="2">
      <t>オリオ</t>
    </rPh>
    <rPh sb="2" eb="3">
      <t>アイ</t>
    </rPh>
    <rPh sb="3" eb="4">
      <t>シン</t>
    </rPh>
    <phoneticPr fontId="1"/>
  </si>
  <si>
    <t>増田　 仰</t>
    <phoneticPr fontId="1"/>
  </si>
  <si>
    <t>〒807-0867</t>
  </si>
  <si>
    <t>自由ケ丘</t>
    <rPh sb="0" eb="4">
      <t>ジユウガオカ</t>
    </rPh>
    <phoneticPr fontId="1"/>
  </si>
  <si>
    <t>永尾　 昇</t>
    <rPh sb="0" eb="2">
      <t>ナガオ</t>
    </rPh>
    <rPh sb="4" eb="5">
      <t>ノボル</t>
    </rPh>
    <phoneticPr fontId="1"/>
  </si>
  <si>
    <t>〒809-0033</t>
  </si>
  <si>
    <t>希望が丘</t>
    <rPh sb="0" eb="2">
      <t>キボウ</t>
    </rPh>
    <rPh sb="3" eb="4">
      <t>オカ</t>
    </rPh>
    <phoneticPr fontId="1"/>
  </si>
  <si>
    <t>中村　文彦</t>
    <rPh sb="0" eb="2">
      <t>ナカムラ</t>
    </rPh>
    <rPh sb="3" eb="5">
      <t>フミヒコ</t>
    </rPh>
    <phoneticPr fontId="1"/>
  </si>
  <si>
    <t>〒828-0028</t>
  </si>
  <si>
    <t>青豊</t>
    <rPh sb="0" eb="1">
      <t>アオ</t>
    </rPh>
    <rPh sb="1" eb="2">
      <t>ユタカ</t>
    </rPh>
    <phoneticPr fontId="1"/>
  </si>
  <si>
    <t>白川　英治</t>
    <rPh sb="0" eb="2">
      <t>シラカワ</t>
    </rPh>
    <rPh sb="3" eb="5">
      <t>エイジ</t>
    </rPh>
    <phoneticPr fontId="1"/>
  </si>
  <si>
    <t>時吉　佑治</t>
    <rPh sb="0" eb="2">
      <t>トキヨシ</t>
    </rPh>
    <rPh sb="3" eb="5">
      <t>ユウジ</t>
    </rPh>
    <phoneticPr fontId="1"/>
  </si>
  <si>
    <t>築上西高等学校</t>
  </si>
  <si>
    <t>〒829-0301</t>
  </si>
  <si>
    <t>築上西</t>
    <rPh sb="0" eb="2">
      <t>チクジョウ</t>
    </rPh>
    <rPh sb="2" eb="3">
      <t>ニシ</t>
    </rPh>
    <phoneticPr fontId="1"/>
  </si>
  <si>
    <t>松本　英</t>
    <rPh sb="0" eb="2">
      <t>マツモト</t>
    </rPh>
    <rPh sb="3" eb="4">
      <t>エイ</t>
    </rPh>
    <phoneticPr fontId="1"/>
  </si>
  <si>
    <t>中尾　秀幸</t>
    <rPh sb="0" eb="2">
      <t>ナカオ</t>
    </rPh>
    <rPh sb="3" eb="5">
      <t>ヒデユキ</t>
    </rPh>
    <phoneticPr fontId="1"/>
  </si>
  <si>
    <t>〒824-0121</t>
  </si>
  <si>
    <t>育徳館</t>
    <rPh sb="0" eb="1">
      <t>イク</t>
    </rPh>
    <rPh sb="1" eb="2">
      <t>トク</t>
    </rPh>
    <rPh sb="2" eb="3">
      <t>カン</t>
    </rPh>
    <phoneticPr fontId="1"/>
  </si>
  <si>
    <t>藤田　重則</t>
    <rPh sb="0" eb="2">
      <t>フジタ</t>
    </rPh>
    <rPh sb="3" eb="5">
      <t>シゲノリ</t>
    </rPh>
    <phoneticPr fontId="1"/>
  </si>
  <si>
    <t>〒800-0354</t>
  </si>
  <si>
    <t>苅田工</t>
    <rPh sb="0" eb="2">
      <t>カンダ</t>
    </rPh>
    <rPh sb="2" eb="3">
      <t>コウ</t>
    </rPh>
    <phoneticPr fontId="1"/>
  </si>
  <si>
    <t>古谷　浩伸</t>
    <rPh sb="0" eb="2">
      <t>フルヤ</t>
    </rPh>
    <rPh sb="3" eb="5">
      <t>ヒロノブ</t>
    </rPh>
    <phoneticPr fontId="1"/>
  </si>
  <si>
    <t>〒824-0032</t>
  </si>
  <si>
    <t>京都</t>
    <rPh sb="0" eb="2">
      <t>ミヤコ</t>
    </rPh>
    <phoneticPr fontId="1"/>
  </si>
  <si>
    <t>執行　和彦</t>
    <rPh sb="0" eb="2">
      <t>シギョウ</t>
    </rPh>
    <rPh sb="3" eb="5">
      <t>カズヒコ</t>
    </rPh>
    <phoneticPr fontId="1"/>
  </si>
  <si>
    <t>土田　秀夫</t>
    <rPh sb="0" eb="2">
      <t>ツチダ</t>
    </rPh>
    <rPh sb="3" eb="5">
      <t>ヒデオ</t>
    </rPh>
    <phoneticPr fontId="1"/>
  </si>
  <si>
    <t>〒824-0034</t>
  </si>
  <si>
    <t>行橋</t>
    <rPh sb="0" eb="2">
      <t>ユクハシ</t>
    </rPh>
    <phoneticPr fontId="1"/>
  </si>
  <si>
    <t>関山　尚美</t>
    <rPh sb="0" eb="2">
      <t>セキヤマ</t>
    </rPh>
    <rPh sb="3" eb="5">
      <t>ナオミ</t>
    </rPh>
    <phoneticPr fontId="1"/>
  </si>
  <si>
    <t>北九州工業高等専門学校</t>
    <rPh sb="9" eb="11">
      <t>ガッコウ</t>
    </rPh>
    <phoneticPr fontId="1"/>
  </si>
  <si>
    <t>北九州高専</t>
    <rPh sb="0" eb="3">
      <t>キタキュウシュウ</t>
    </rPh>
    <rPh sb="3" eb="5">
      <t>コウセン</t>
    </rPh>
    <phoneticPr fontId="1"/>
  </si>
  <si>
    <t>鶴見　智</t>
    <rPh sb="0" eb="2">
      <t>ツルミ</t>
    </rPh>
    <rPh sb="3" eb="4">
      <t>サトシ</t>
    </rPh>
    <phoneticPr fontId="1"/>
  </si>
  <si>
    <t>本江　哲行</t>
    <rPh sb="0" eb="1">
      <t>ホン</t>
    </rPh>
    <rPh sb="1" eb="2">
      <t>エ</t>
    </rPh>
    <rPh sb="3" eb="5">
      <t>テツユキ</t>
    </rPh>
    <phoneticPr fontId="1"/>
  </si>
  <si>
    <t>〒803-0837</t>
  </si>
  <si>
    <t>093-561-1231</t>
  </si>
  <si>
    <t>真颯館</t>
    <rPh sb="0" eb="1">
      <t>シン</t>
    </rPh>
    <rPh sb="1" eb="2">
      <t>ソウ</t>
    </rPh>
    <rPh sb="2" eb="3">
      <t>カン</t>
    </rPh>
    <phoneticPr fontId="1"/>
  </si>
  <si>
    <t>藤澤　隆</t>
    <rPh sb="0" eb="2">
      <t>フジサワ</t>
    </rPh>
    <rPh sb="3" eb="4">
      <t>タカシ</t>
    </rPh>
    <phoneticPr fontId="1"/>
  </si>
  <si>
    <t>明治学園高等学校</t>
    <rPh sb="0" eb="2">
      <t>メイジ</t>
    </rPh>
    <rPh sb="2" eb="4">
      <t>ガクエン</t>
    </rPh>
    <rPh sb="4" eb="6">
      <t>コウトウ</t>
    </rPh>
    <rPh sb="6" eb="8">
      <t>ガッコウ</t>
    </rPh>
    <phoneticPr fontId="1"/>
  </si>
  <si>
    <t>〒804-8558</t>
  </si>
  <si>
    <t>093-881-2861</t>
  </si>
  <si>
    <t>093-881-2863</t>
  </si>
  <si>
    <t>明治学園</t>
    <rPh sb="0" eb="2">
      <t>メイジ</t>
    </rPh>
    <rPh sb="2" eb="4">
      <t>ガクエン</t>
    </rPh>
    <phoneticPr fontId="1"/>
  </si>
  <si>
    <t>阿部　貞子</t>
    <rPh sb="0" eb="2">
      <t>アベ</t>
    </rPh>
    <rPh sb="3" eb="5">
      <t>サダコ</t>
    </rPh>
    <phoneticPr fontId="1"/>
  </si>
  <si>
    <t>敬愛高等学校</t>
    <rPh sb="0" eb="2">
      <t>ケイアイ</t>
    </rPh>
    <rPh sb="2" eb="4">
      <t>コウトウ</t>
    </rPh>
    <rPh sb="4" eb="6">
      <t>ガッコウ</t>
    </rPh>
    <phoneticPr fontId="1"/>
  </si>
  <si>
    <t>〒800-0035</t>
    <phoneticPr fontId="1"/>
  </si>
  <si>
    <t>093-381-3537</t>
    <phoneticPr fontId="1"/>
  </si>
  <si>
    <t>093-391-8049</t>
    <phoneticPr fontId="1"/>
  </si>
  <si>
    <t>敬愛</t>
    <rPh sb="0" eb="2">
      <t>ケイアイ</t>
    </rPh>
    <phoneticPr fontId="1"/>
  </si>
  <si>
    <t>日髙　克巳</t>
    <rPh sb="0" eb="1">
      <t>ヒ</t>
    </rPh>
    <rPh sb="1" eb="2">
      <t>タカ</t>
    </rPh>
    <rPh sb="3" eb="5">
      <t>カツミ</t>
    </rPh>
    <phoneticPr fontId="1"/>
  </si>
  <si>
    <t>西南女学院高等学校</t>
    <rPh sb="0" eb="5">
      <t>セイナンジョガクイン</t>
    </rPh>
    <rPh sb="5" eb="9">
      <t>コウトウガッコウ</t>
    </rPh>
    <phoneticPr fontId="1"/>
  </si>
  <si>
    <t>〒803-0845</t>
    <phoneticPr fontId="1"/>
  </si>
  <si>
    <t>北九州市小倉北区上到津1ｰ10ｰ1</t>
    <phoneticPr fontId="1"/>
  </si>
  <si>
    <t>093-583-5800</t>
    <phoneticPr fontId="1"/>
  </si>
  <si>
    <t>093-591-0694</t>
    <phoneticPr fontId="1"/>
  </si>
  <si>
    <t>西南女学院</t>
    <rPh sb="0" eb="5">
      <t>セイナンジョガクイン</t>
    </rPh>
    <phoneticPr fontId="1"/>
  </si>
  <si>
    <t>村瀬　泉</t>
    <rPh sb="0" eb="2">
      <t>ムラセ</t>
    </rPh>
    <rPh sb="3" eb="4">
      <t>イズミ</t>
    </rPh>
    <phoneticPr fontId="1"/>
  </si>
  <si>
    <t>１</t>
    <phoneticPr fontId="1"/>
  </si>
  <si>
    <t>北九州市門司区猿喰1462-2</t>
  </si>
  <si>
    <t>北九州市門司区藤松2-7-1</t>
  </si>
  <si>
    <t>北九州市小倉南区富士見1-9-1</t>
  </si>
  <si>
    <t>北九州市小倉南区富士見3-5-1</t>
  </si>
  <si>
    <t>北九州市小倉北区愛宕2-8-1</t>
  </si>
  <si>
    <t>北九州市小倉北区白萩町6-1</t>
  </si>
  <si>
    <t>北九州市小倉北区下到津5-7-1</t>
  </si>
  <si>
    <t>北九州市小倉南区若園5-1-1</t>
  </si>
  <si>
    <t>北九州市小倉南区田原5-2-1</t>
  </si>
  <si>
    <t>北九州市戸畑区夜宮3-1-1</t>
  </si>
  <si>
    <t>北九州市戸畑区丸町三丁目10-1</t>
  </si>
  <si>
    <t>北九州市戸畑区浅生1-10-1</t>
  </si>
  <si>
    <t>北九州市若松区上原町15-13</t>
  </si>
  <si>
    <t>北九州市若松区片山3-2-1</t>
  </si>
  <si>
    <t>北九州市八幡東区清田3-1-1</t>
  </si>
  <si>
    <t>北九州市八幡西区元城町1-1</t>
  </si>
  <si>
    <t>北九州市八幡西区別所町1-1</t>
  </si>
  <si>
    <t>北九州市八幡西区的場町6-1</t>
  </si>
  <si>
    <t>北九州市八幡西区北筑1-1-1</t>
  </si>
  <si>
    <t>北九州市八幡西区東筑1-1-1</t>
  </si>
  <si>
    <t>北九州市八幡西区大膳2-23-1</t>
  </si>
  <si>
    <t>中間市朝霧5-1-1</t>
  </si>
  <si>
    <t>北九州市小倉北区清水4-10-1</t>
  </si>
  <si>
    <t>北九州市小倉北区皿山町15-1</t>
  </si>
  <si>
    <t>北九州市小倉北区片野新町1丁目3-1</t>
    <rPh sb="13" eb="15">
      <t>チョウメ</t>
    </rPh>
    <phoneticPr fontId="1"/>
  </si>
  <si>
    <t>北九州市小倉南区志井1937</t>
  </si>
  <si>
    <t>北九州市若松区二島1-3-60</t>
  </si>
  <si>
    <t>北九州市八幡東区枝光5-9-1</t>
  </si>
  <si>
    <t>北九州市八幡西区堀川町12-10</t>
  </si>
  <si>
    <t>北九州市八幡西区自由ケ丘1-3</t>
  </si>
  <si>
    <t>中間市土手ノ内3-19-1</t>
  </si>
  <si>
    <t>豊前市青豊3番地1</t>
  </si>
  <si>
    <t>築上郡築上町椎田764</t>
  </si>
  <si>
    <t>京都郡みやこ町豊津973番地</t>
  </si>
  <si>
    <t>京都郡苅田町大字集2569</t>
  </si>
  <si>
    <t>行橋市南大橋4-5-1</t>
  </si>
  <si>
    <t>行橋市泉中央1-17-1</t>
  </si>
  <si>
    <t>小倉南区志井5-20-1</t>
  </si>
  <si>
    <t>北九州市小倉北区中井口5-1</t>
  </si>
  <si>
    <t>北九州市戸畑区仙水町5-1</t>
    <rPh sb="0" eb="4">
      <t>キタキュウシュウシ</t>
    </rPh>
    <rPh sb="4" eb="7">
      <t>トバタク</t>
    </rPh>
    <rPh sb="7" eb="9">
      <t>センスイ</t>
    </rPh>
    <rPh sb="9" eb="10">
      <t>マチ</t>
    </rPh>
    <phoneticPr fontId="1"/>
  </si>
  <si>
    <t>北九州市門司区別院6-1</t>
    <rPh sb="0" eb="4">
      <t>キタキュウシュウシ</t>
    </rPh>
    <rPh sb="4" eb="7">
      <t>モジク</t>
    </rPh>
    <rPh sb="7" eb="9">
      <t>ベツイン</t>
    </rPh>
    <phoneticPr fontId="1"/>
  </si>
  <si>
    <t>学校電話番号</t>
    <rPh sb="0" eb="2">
      <t>ガッコウ</t>
    </rPh>
    <rPh sb="2" eb="4">
      <t>デンワ</t>
    </rPh>
    <rPh sb="4" eb="6">
      <t>バンゴウ</t>
    </rPh>
    <phoneticPr fontId="1"/>
  </si>
  <si>
    <t>性別</t>
  </si>
  <si>
    <t>生年月日</t>
  </si>
  <si>
    <t>学年</t>
  </si>
  <si>
    <t>女</t>
  </si>
  <si>
    <t>北九州市立</t>
  </si>
  <si>
    <t>D422</t>
  </si>
  <si>
    <t>D423</t>
  </si>
  <si>
    <t>D427</t>
  </si>
  <si>
    <t>D428</t>
  </si>
  <si>
    <t>D430</t>
  </si>
  <si>
    <t>D431</t>
  </si>
  <si>
    <t>D424</t>
  </si>
  <si>
    <t>D425</t>
  </si>
  <si>
    <t>D426</t>
  </si>
  <si>
    <t>D429</t>
  </si>
  <si>
    <t>男</t>
  </si>
  <si>
    <t>D266</t>
  </si>
  <si>
    <t>D849</t>
  </si>
  <si>
    <t>D261</t>
  </si>
  <si>
    <t>D267</t>
  </si>
  <si>
    <t>D905</t>
  </si>
  <si>
    <t>D259</t>
  </si>
  <si>
    <t>D262</t>
  </si>
  <si>
    <t>D257</t>
  </si>
  <si>
    <t>D848</t>
  </si>
  <si>
    <t>D264</t>
  </si>
  <si>
    <t>D268</t>
  </si>
  <si>
    <t>D265</t>
  </si>
  <si>
    <t>D258</t>
  </si>
  <si>
    <t>D260</t>
  </si>
  <si>
    <t>D263</t>
  </si>
  <si>
    <t>D276</t>
  </si>
  <si>
    <t>D277</t>
  </si>
  <si>
    <t>折尾愛真</t>
  </si>
  <si>
    <t>D691</t>
  </si>
  <si>
    <t>D692</t>
  </si>
  <si>
    <t>D693</t>
  </si>
  <si>
    <t>D694</t>
  </si>
  <si>
    <t>D695</t>
  </si>
  <si>
    <t>D696</t>
  </si>
  <si>
    <t>D683</t>
  </si>
  <si>
    <t>D697</t>
  </si>
  <si>
    <t>D684</t>
  </si>
  <si>
    <t>D698</t>
  </si>
  <si>
    <t>D690</t>
  </si>
  <si>
    <t>D688</t>
  </si>
  <si>
    <t>D689</t>
  </si>
  <si>
    <t>D699</t>
  </si>
  <si>
    <t>D700</t>
  </si>
  <si>
    <t>D701</t>
  </si>
  <si>
    <t>希望が丘</t>
  </si>
  <si>
    <t>D787</t>
  </si>
  <si>
    <t>D781</t>
  </si>
  <si>
    <t>D788</t>
  </si>
  <si>
    <t>D789</t>
  </si>
  <si>
    <t>D790</t>
  </si>
  <si>
    <t>D782</t>
  </si>
  <si>
    <t>D804</t>
  </si>
  <si>
    <t>D783</t>
  </si>
  <si>
    <t>D805</t>
  </si>
  <si>
    <t>D806</t>
  </si>
  <si>
    <t>D784</t>
  </si>
  <si>
    <t>D807</t>
  </si>
  <si>
    <t>D785</t>
  </si>
  <si>
    <t>D786</t>
  </si>
  <si>
    <t>九州国際大付</t>
  </si>
  <si>
    <t>D665</t>
  </si>
  <si>
    <t>D618</t>
  </si>
  <si>
    <t>D677</t>
  </si>
  <si>
    <t>D635</t>
  </si>
  <si>
    <t>D624</t>
  </si>
  <si>
    <t>D633</t>
  </si>
  <si>
    <t>D625</t>
  </si>
  <si>
    <t>D639</t>
  </si>
  <si>
    <t>D666</t>
  </si>
  <si>
    <t>D662</t>
  </si>
  <si>
    <t>D628</t>
  </si>
  <si>
    <t>D644</t>
  </si>
  <si>
    <t>D623</t>
  </si>
  <si>
    <t>D674</t>
  </si>
  <si>
    <t>D650</t>
  </si>
  <si>
    <t>D634</t>
  </si>
  <si>
    <t>D619</t>
  </si>
  <si>
    <t>D661</t>
  </si>
  <si>
    <t>D645</t>
  </si>
  <si>
    <t>D682</t>
  </si>
  <si>
    <t>D877</t>
  </si>
  <si>
    <t>D642</t>
  </si>
  <si>
    <t>D878</t>
  </si>
  <si>
    <t>D620</t>
  </si>
  <si>
    <t>D626</t>
  </si>
  <si>
    <t>D663</t>
  </si>
  <si>
    <t>D622</t>
  </si>
  <si>
    <t>D617</t>
  </si>
  <si>
    <t>D615</t>
  </si>
  <si>
    <t>D641</t>
  </si>
  <si>
    <t>D637</t>
  </si>
  <si>
    <t>D640</t>
  </si>
  <si>
    <t>D660</t>
  </si>
  <si>
    <t>D643</t>
  </si>
  <si>
    <t>D659</t>
  </si>
  <si>
    <t>D667</t>
  </si>
  <si>
    <t>D638</t>
  </si>
  <si>
    <t>D636</t>
  </si>
  <si>
    <t>D679</t>
  </si>
  <si>
    <t>D676</t>
  </si>
  <si>
    <t>D646</t>
  </si>
  <si>
    <t>D616</t>
  </si>
  <si>
    <t>D678</t>
  </si>
  <si>
    <t>D880</t>
  </si>
  <si>
    <t>D664</t>
  </si>
  <si>
    <t>D621</t>
  </si>
  <si>
    <t>D632</t>
  </si>
  <si>
    <t>D681</t>
  </si>
  <si>
    <t>D668</t>
  </si>
  <si>
    <t>D647</t>
  </si>
  <si>
    <t>D680</t>
  </si>
  <si>
    <t>D631</t>
  </si>
  <si>
    <t>D648</t>
  </si>
  <si>
    <t>D627</t>
  </si>
  <si>
    <t>D649</t>
  </si>
  <si>
    <t>D879</t>
  </si>
  <si>
    <t>D876</t>
  </si>
  <si>
    <t>D675</t>
  </si>
  <si>
    <t>D630</t>
  </si>
  <si>
    <t>D629</t>
  </si>
  <si>
    <t>D34</t>
  </si>
  <si>
    <t>D36</t>
  </si>
  <si>
    <t>D275</t>
  </si>
  <si>
    <t>D269</t>
  </si>
  <si>
    <t>D270</t>
  </si>
  <si>
    <t>D272</t>
  </si>
  <si>
    <t>D271</t>
  </si>
  <si>
    <t>D273</t>
  </si>
  <si>
    <t>D274</t>
  </si>
  <si>
    <t>D470</t>
  </si>
  <si>
    <t>D475</t>
  </si>
  <si>
    <t>D456</t>
  </si>
  <si>
    <t>D461</t>
  </si>
  <si>
    <t>D463</t>
  </si>
  <si>
    <t>D436</t>
  </si>
  <si>
    <t>D439</t>
  </si>
  <si>
    <t>D440</t>
  </si>
  <si>
    <t>D468</t>
  </si>
  <si>
    <t>D464</t>
  </si>
  <si>
    <t>D457</t>
  </si>
  <si>
    <t>D458</t>
  </si>
  <si>
    <t>D437</t>
  </si>
  <si>
    <t>D465</t>
  </si>
  <si>
    <t>D459</t>
  </si>
  <si>
    <t>D471</t>
  </si>
  <si>
    <t>D472</t>
  </si>
  <si>
    <t>D473</t>
  </si>
  <si>
    <t>D462</t>
  </si>
  <si>
    <t>D469</t>
  </si>
  <si>
    <t>D460</t>
  </si>
  <si>
    <t>D474</t>
  </si>
  <si>
    <t>D466</t>
  </si>
  <si>
    <t>D452</t>
  </si>
  <si>
    <t>D438</t>
  </si>
  <si>
    <t>D467</t>
  </si>
  <si>
    <t>D453</t>
  </si>
  <si>
    <t>D454</t>
  </si>
  <si>
    <t>D455</t>
  </si>
  <si>
    <t>自由ケ丘</t>
  </si>
  <si>
    <t>D702</t>
  </si>
  <si>
    <t>D762</t>
  </si>
  <si>
    <t>D763</t>
  </si>
  <si>
    <t>D755</t>
  </si>
  <si>
    <t>D705</t>
  </si>
  <si>
    <t>D764</t>
  </si>
  <si>
    <t>D707</t>
  </si>
  <si>
    <t>D756</t>
  </si>
  <si>
    <t>D729</t>
  </si>
  <si>
    <t>D730</t>
  </si>
  <si>
    <t>D731</t>
  </si>
  <si>
    <t>D765</t>
  </si>
  <si>
    <t>D733</t>
  </si>
  <si>
    <t>D766</t>
  </si>
  <si>
    <t>D757</t>
  </si>
  <si>
    <t>D736</t>
  </si>
  <si>
    <t>D737</t>
  </si>
  <si>
    <t>D767</t>
  </si>
  <si>
    <t>D708</t>
  </si>
  <si>
    <t>D758</t>
  </si>
  <si>
    <t>D769</t>
  </si>
  <si>
    <t>D739</t>
  </si>
  <si>
    <t>D715</t>
  </si>
  <si>
    <t>D749</t>
  </si>
  <si>
    <t>D716</t>
  </si>
  <si>
    <t>D759</t>
  </si>
  <si>
    <t>D717</t>
  </si>
  <si>
    <t>D873</t>
  </si>
  <si>
    <t>D760</t>
  </si>
  <si>
    <t>D718</t>
  </si>
  <si>
    <t>D750</t>
  </si>
  <si>
    <t>D719</t>
  </si>
  <si>
    <t>D777</t>
  </si>
  <si>
    <t>D751</t>
  </si>
  <si>
    <t>D778</t>
  </si>
  <si>
    <t>D779</t>
  </si>
  <si>
    <t>D761</t>
  </si>
  <si>
    <t>D720</t>
  </si>
  <si>
    <t>D752</t>
  </si>
  <si>
    <t>D780</t>
  </si>
  <si>
    <t>D721</t>
  </si>
  <si>
    <t>D753</t>
  </si>
  <si>
    <t>D722</t>
  </si>
  <si>
    <t>D754</t>
  </si>
  <si>
    <t>D723</t>
  </si>
  <si>
    <t>D808</t>
  </si>
  <si>
    <t>D809</t>
  </si>
  <si>
    <t>D309</t>
  </si>
  <si>
    <t>D286</t>
  </si>
  <si>
    <t>D342</t>
  </si>
  <si>
    <t>D300</t>
  </si>
  <si>
    <t>D337</t>
  </si>
  <si>
    <t>D310</t>
  </si>
  <si>
    <t>D288</t>
  </si>
  <si>
    <t>D303</t>
  </si>
  <si>
    <t>D325</t>
  </si>
  <si>
    <t>D298</t>
  </si>
  <si>
    <t>D284</t>
  </si>
  <si>
    <t>D343</t>
  </si>
  <si>
    <t>D299</t>
  </si>
  <si>
    <t>D289</t>
  </si>
  <si>
    <t>D344</t>
  </si>
  <si>
    <t>D315</t>
  </si>
  <si>
    <t>D290</t>
  </si>
  <si>
    <t>D324</t>
  </si>
  <si>
    <t>D291</t>
  </si>
  <si>
    <t>D350</t>
  </si>
  <si>
    <t>D345</t>
  </si>
  <si>
    <t>D283</t>
  </si>
  <si>
    <t>D338</t>
  </si>
  <si>
    <t>D317</t>
  </si>
  <si>
    <t>D346</t>
  </si>
  <si>
    <t>D316</t>
  </si>
  <si>
    <t>D301</t>
  </si>
  <si>
    <t>D339</t>
  </si>
  <si>
    <t>D336</t>
  </si>
  <si>
    <t>D302</t>
  </si>
  <si>
    <t>D340</t>
  </si>
  <si>
    <t>D326</t>
  </si>
  <si>
    <t>D318</t>
  </si>
  <si>
    <t>D347</t>
  </si>
  <si>
    <t>D285</t>
  </si>
  <si>
    <t>D297</t>
  </si>
  <si>
    <t>D319</t>
  </si>
  <si>
    <t>D320</t>
  </si>
  <si>
    <t>D341</t>
  </si>
  <si>
    <t>D321</t>
  </si>
  <si>
    <t>D308</t>
  </si>
  <si>
    <t>D351</t>
  </si>
  <si>
    <t>D322</t>
  </si>
  <si>
    <t>D323</t>
  </si>
  <si>
    <t>D349</t>
  </si>
  <si>
    <t>D817</t>
  </si>
  <si>
    <t>D816</t>
  </si>
  <si>
    <t>D94</t>
  </si>
  <si>
    <t>D95</t>
  </si>
  <si>
    <t>D88</t>
  </si>
  <si>
    <t>D89</t>
  </si>
  <si>
    <t>D904</t>
  </si>
  <si>
    <t>D113</t>
  </si>
  <si>
    <t>D846</t>
  </si>
  <si>
    <t>D843</t>
  </si>
  <si>
    <t>D110</t>
  </si>
  <si>
    <t>D106</t>
  </si>
  <si>
    <t>D114</t>
  </si>
  <si>
    <t>D115</t>
  </si>
  <si>
    <t>D845</t>
  </si>
  <si>
    <t>D109</t>
  </si>
  <si>
    <t>D112</t>
  </si>
  <si>
    <t>D111</t>
  </si>
  <si>
    <t>D107</t>
  </si>
  <si>
    <t>D116</t>
  </si>
  <si>
    <t>D844</t>
  </si>
  <si>
    <t>D108</t>
  </si>
  <si>
    <t>D103</t>
  </si>
  <si>
    <t>D105</t>
  </si>
  <si>
    <t>D104</t>
  </si>
  <si>
    <t>D821</t>
  </si>
  <si>
    <t>D211</t>
  </si>
  <si>
    <t>D212</t>
  </si>
  <si>
    <t>D217</t>
  </si>
  <si>
    <t>D226</t>
  </si>
  <si>
    <t>D222</t>
  </si>
  <si>
    <t>D221</t>
  </si>
  <si>
    <t>D216</t>
  </si>
  <si>
    <t>D213</t>
  </si>
  <si>
    <t>D214</t>
  </si>
  <si>
    <t>D223</t>
  </si>
  <si>
    <t>D220</t>
  </si>
  <si>
    <t>D224</t>
  </si>
  <si>
    <t>D225</t>
  </si>
  <si>
    <t>D219</t>
  </si>
  <si>
    <t>D218</t>
  </si>
  <si>
    <t>D847</t>
  </si>
  <si>
    <t>D215</t>
  </si>
  <si>
    <t>D227</t>
  </si>
  <si>
    <t>小倉工</t>
  </si>
  <si>
    <t>D201</t>
  </si>
  <si>
    <t>D857</t>
  </si>
  <si>
    <t>D858</t>
  </si>
  <si>
    <t>D862</t>
  </si>
  <si>
    <t>D186</t>
  </si>
  <si>
    <t>D861</t>
  </si>
  <si>
    <t>D863</t>
  </si>
  <si>
    <t>D864</t>
  </si>
  <si>
    <t>D859</t>
  </si>
  <si>
    <t>D202</t>
  </si>
  <si>
    <t>D193</t>
  </si>
  <si>
    <t>D194</t>
  </si>
  <si>
    <t>D195</t>
  </si>
  <si>
    <t>D196</t>
  </si>
  <si>
    <t>D197</t>
  </si>
  <si>
    <t>D198</t>
  </si>
  <si>
    <t>D199</t>
  </si>
  <si>
    <t>D200</t>
  </si>
  <si>
    <t>D860</t>
  </si>
  <si>
    <t>D203</t>
  </si>
  <si>
    <t>D888</t>
  </si>
  <si>
    <t>D166</t>
  </si>
  <si>
    <t>D890</t>
  </si>
  <si>
    <t>D885</t>
  </si>
  <si>
    <t>D884</t>
  </si>
  <si>
    <t>D167</t>
  </si>
  <si>
    <t>D882</t>
  </si>
  <si>
    <t>D891</t>
  </si>
  <si>
    <t>D883</t>
  </si>
  <si>
    <t>D892</t>
  </si>
  <si>
    <t>D886</t>
  </si>
  <si>
    <t>D887</t>
  </si>
  <si>
    <t>D889</t>
  </si>
  <si>
    <t>D828</t>
  </si>
  <si>
    <t>D165</t>
  </si>
  <si>
    <t>D909</t>
  </si>
  <si>
    <t>D206</t>
  </si>
  <si>
    <t>D209</t>
  </si>
  <si>
    <t>D207</t>
  </si>
  <si>
    <t>D907</t>
  </si>
  <si>
    <t>D908</t>
  </si>
  <si>
    <t>D204</t>
  </si>
  <si>
    <t>D205</t>
  </si>
  <si>
    <t>D208</t>
  </si>
  <si>
    <t>D906</t>
  </si>
  <si>
    <t>D810</t>
  </si>
  <si>
    <t>D875</t>
  </si>
  <si>
    <t>D250</t>
  </si>
  <si>
    <t>D249</t>
  </si>
  <si>
    <t>D251</t>
  </si>
  <si>
    <t>D252</t>
  </si>
  <si>
    <t>D811</t>
  </si>
  <si>
    <t>D253</t>
  </si>
  <si>
    <t>D254</t>
  </si>
  <si>
    <t>D812</t>
  </si>
  <si>
    <t>D255</t>
  </si>
  <si>
    <t>D256</t>
  </si>
  <si>
    <t>小倉南</t>
  </si>
  <si>
    <t>D132</t>
  </si>
  <si>
    <t>D133</t>
  </si>
  <si>
    <t>D134</t>
  </si>
  <si>
    <t>D154</t>
  </si>
  <si>
    <t>D155</t>
  </si>
  <si>
    <t>D135</t>
  </si>
  <si>
    <t>D136</t>
  </si>
  <si>
    <t>D156</t>
  </si>
  <si>
    <t>D137</t>
  </si>
  <si>
    <t>D138</t>
  </si>
  <si>
    <t>D139</t>
  </si>
  <si>
    <t>D140</t>
  </si>
  <si>
    <t>D159</t>
  </si>
  <si>
    <t>D146</t>
  </si>
  <si>
    <t>D147</t>
  </si>
  <si>
    <t>D148</t>
  </si>
  <si>
    <t>D149</t>
  </si>
  <si>
    <t>D150</t>
  </si>
  <si>
    <t>D151</t>
  </si>
  <si>
    <t>D152</t>
  </si>
  <si>
    <t>D160</t>
  </si>
  <si>
    <t>D153</t>
  </si>
  <si>
    <t>D74</t>
  </si>
  <si>
    <t>D49</t>
  </si>
  <si>
    <t>D871</t>
  </si>
  <si>
    <t>D37</t>
  </si>
  <si>
    <t>D38</t>
  </si>
  <si>
    <t>D50</t>
  </si>
  <si>
    <t>D81</t>
  </si>
  <si>
    <t>D51</t>
  </si>
  <si>
    <t>D52</t>
  </si>
  <si>
    <t>D53</t>
  </si>
  <si>
    <t>D54</t>
  </si>
  <si>
    <t>D55</t>
  </si>
  <si>
    <t>D69</t>
  </si>
  <si>
    <t>D70</t>
  </si>
  <si>
    <t>D82</t>
  </si>
  <si>
    <t>D71</t>
  </si>
  <si>
    <t>D83</t>
  </si>
  <si>
    <t>D78</t>
  </si>
  <si>
    <t>D46</t>
  </si>
  <si>
    <t>D79</t>
  </si>
  <si>
    <t>D47</t>
  </si>
  <si>
    <t>D48</t>
  </si>
  <si>
    <t>D72</t>
  </si>
  <si>
    <t>D73</t>
  </si>
  <si>
    <t>D80</t>
  </si>
  <si>
    <t>D84</t>
  </si>
  <si>
    <t>D85</t>
  </si>
  <si>
    <t>D571</t>
  </si>
  <si>
    <t>D834</t>
  </si>
  <si>
    <t>D572</t>
  </si>
  <si>
    <t>D833</t>
  </si>
  <si>
    <t>D561</t>
  </si>
  <si>
    <t>D566</t>
  </si>
  <si>
    <t>D564</t>
  </si>
  <si>
    <t>D567</t>
  </si>
  <si>
    <t>D893</t>
  </si>
  <si>
    <t>D562</t>
  </si>
  <si>
    <t>D565</t>
  </si>
  <si>
    <t>D835</t>
  </si>
  <si>
    <t>D569</t>
  </si>
  <si>
    <t>D836</t>
  </si>
  <si>
    <t>D832</t>
  </si>
  <si>
    <t>D563</t>
  </si>
  <si>
    <t>D573</t>
  </si>
  <si>
    <t>D570</t>
  </si>
  <si>
    <t>D831</t>
  </si>
  <si>
    <t>D568</t>
  </si>
  <si>
    <t>D894</t>
  </si>
  <si>
    <t>D393</t>
  </si>
  <si>
    <t>D394</t>
  </si>
  <si>
    <t>D395</t>
  </si>
  <si>
    <t>D396</t>
  </si>
  <si>
    <t>D824</t>
  </si>
  <si>
    <t>D397</t>
  </si>
  <si>
    <t>D398</t>
  </si>
  <si>
    <t>D399</t>
  </si>
  <si>
    <t>D895</t>
  </si>
  <si>
    <t>D383</t>
  </si>
  <si>
    <t>D361</t>
  </si>
  <si>
    <t>D897</t>
  </si>
  <si>
    <t>D367</t>
  </si>
  <si>
    <t>D375</t>
  </si>
  <si>
    <t>D352</t>
  </si>
  <si>
    <t>D376</t>
  </si>
  <si>
    <t>D362</t>
  </si>
  <si>
    <t>D385</t>
  </si>
  <si>
    <t>D353</t>
  </si>
  <si>
    <t>D363</t>
  </si>
  <si>
    <t>D386</t>
  </si>
  <si>
    <t>D389</t>
  </si>
  <si>
    <t>D901</t>
  </si>
  <si>
    <t>D368</t>
  </si>
  <si>
    <t>D896</t>
  </si>
  <si>
    <t>D387</t>
  </si>
  <si>
    <t>D369</t>
  </si>
  <si>
    <t>D390</t>
  </si>
  <si>
    <t>D377</t>
  </si>
  <si>
    <t>D378</t>
  </si>
  <si>
    <t>D364</t>
  </si>
  <si>
    <t>D379</t>
  </si>
  <si>
    <t>D370</t>
  </si>
  <si>
    <t>D371</t>
  </si>
  <si>
    <t>D365</t>
  </si>
  <si>
    <t>D388</t>
  </si>
  <si>
    <t>D898</t>
  </si>
  <si>
    <t>D391</t>
  </si>
  <si>
    <t>D392</t>
  </si>
  <si>
    <t>D380</t>
  </si>
  <si>
    <t>D899</t>
  </si>
  <si>
    <t>D381</t>
  </si>
  <si>
    <t>D382</t>
  </si>
  <si>
    <t>D372</t>
  </si>
  <si>
    <t>D373</t>
  </si>
  <si>
    <t>D374</t>
  </si>
  <si>
    <t>D900</t>
  </si>
  <si>
    <t>D366</t>
  </si>
  <si>
    <t>D850</t>
  </si>
  <si>
    <t>D611</t>
  </si>
  <si>
    <t>D600</t>
  </si>
  <si>
    <t>D856</t>
  </si>
  <si>
    <t>D580</t>
  </si>
  <si>
    <t>D597</t>
  </si>
  <si>
    <t>D609</t>
  </si>
  <si>
    <t>D587</t>
  </si>
  <si>
    <t>D578</t>
  </si>
  <si>
    <t>D588</t>
  </si>
  <si>
    <t>D582</t>
  </si>
  <si>
    <t>D577</t>
  </si>
  <si>
    <t>D614</t>
  </si>
  <si>
    <t>D591</t>
  </si>
  <si>
    <t>D581</t>
  </si>
  <si>
    <t>D586</t>
  </si>
  <si>
    <t>D583</t>
  </si>
  <si>
    <t>D612</t>
  </si>
  <si>
    <t>D574</t>
  </si>
  <si>
    <t>D584</t>
  </si>
  <si>
    <t>D576</t>
  </si>
  <si>
    <t>D830</t>
  </si>
  <si>
    <t>D579</t>
  </si>
  <si>
    <t>D613</t>
  </si>
  <si>
    <t>D599</t>
  </si>
  <si>
    <t>D598</t>
  </si>
  <si>
    <t>D590</t>
  </si>
  <si>
    <t>D842</t>
  </si>
  <si>
    <t>D903</t>
  </si>
  <si>
    <t>D585</t>
  </si>
  <si>
    <t>D902</t>
  </si>
  <si>
    <t>D589</t>
  </si>
  <si>
    <t>D837</t>
  </si>
  <si>
    <t>D610</t>
  </si>
  <si>
    <t>D596</t>
  </si>
  <si>
    <t>D593</t>
  </si>
  <si>
    <t>D542</t>
  </si>
  <si>
    <t>D870</t>
  </si>
  <si>
    <t>D866</t>
  </si>
  <si>
    <t>D543</t>
  </si>
  <si>
    <t>D544</t>
  </si>
  <si>
    <t>D545</t>
  </si>
  <si>
    <t>D546</t>
  </si>
  <si>
    <t>D865</t>
  </si>
  <si>
    <t>D547</t>
  </si>
  <si>
    <t>D869</t>
  </si>
  <si>
    <t>D548</t>
  </si>
  <si>
    <t>D549</t>
  </si>
  <si>
    <t>D550</t>
  </si>
  <si>
    <t>D867</t>
  </si>
  <si>
    <t>D868</t>
  </si>
  <si>
    <t>D117</t>
  </si>
  <si>
    <t>D125</t>
  </si>
  <si>
    <t>D118</t>
  </si>
  <si>
    <t>D119</t>
  </si>
  <si>
    <t>D120</t>
  </si>
  <si>
    <t>D121</t>
  </si>
  <si>
    <t>D122</t>
  </si>
  <si>
    <t>D131</t>
  </si>
  <si>
    <t>D123</t>
  </si>
  <si>
    <t>D124</t>
  </si>
  <si>
    <t>門司学園</t>
  </si>
  <si>
    <t>D852</t>
  </si>
  <si>
    <t>D8</t>
  </si>
  <si>
    <t>D9</t>
  </si>
  <si>
    <t>D15</t>
  </si>
  <si>
    <t>D851</t>
  </si>
  <si>
    <t>D16</t>
  </si>
  <si>
    <t>D17</t>
  </si>
  <si>
    <t>D19</t>
  </si>
  <si>
    <t>D10</t>
  </si>
  <si>
    <t>D22</t>
  </si>
  <si>
    <t>D23</t>
  </si>
  <si>
    <t>D853</t>
  </si>
  <si>
    <t>D11</t>
  </si>
  <si>
    <t>D12</t>
  </si>
  <si>
    <t>D20</t>
  </si>
  <si>
    <t>D854</t>
  </si>
  <si>
    <t>D21</t>
  </si>
  <si>
    <t>D855</t>
  </si>
  <si>
    <t>D13</t>
  </si>
  <si>
    <t>D18</t>
  </si>
  <si>
    <t>D14</t>
  </si>
  <si>
    <t>D24</t>
  </si>
  <si>
    <t>D25</t>
  </si>
  <si>
    <t>D28</t>
  </si>
  <si>
    <t>D32</t>
  </si>
  <si>
    <t>D33</t>
  </si>
  <si>
    <t>D26</t>
  </si>
  <si>
    <t>D30</t>
  </si>
  <si>
    <t>D27</t>
  </si>
  <si>
    <t>D29</t>
  </si>
  <si>
    <t>D31</t>
  </si>
  <si>
    <t>D874</t>
  </si>
  <si>
    <t>D829</t>
  </si>
  <si>
    <t>D510</t>
  </si>
  <si>
    <t>D503</t>
  </si>
  <si>
    <t>D489</t>
  </si>
  <si>
    <t>D497</t>
  </si>
  <si>
    <t>D504</t>
  </si>
  <si>
    <t>D511</t>
  </si>
  <si>
    <t>D505</t>
  </si>
  <si>
    <t>D490</t>
  </si>
  <si>
    <t>D498</t>
  </si>
  <si>
    <t>D494</t>
  </si>
  <si>
    <t>D491</t>
  </si>
  <si>
    <t>D499</t>
  </si>
  <si>
    <t>D506</t>
  </si>
  <si>
    <t>D492</t>
  </si>
  <si>
    <t>D512</t>
  </si>
  <si>
    <t>D495</t>
  </si>
  <si>
    <t>D507</t>
  </si>
  <si>
    <t>D508</t>
  </si>
  <si>
    <t>D493</t>
  </si>
  <si>
    <t>D500</t>
  </si>
  <si>
    <t>D501</t>
  </si>
  <si>
    <t>D509</t>
  </si>
  <si>
    <t>D496</t>
  </si>
  <si>
    <t>D513</t>
  </si>
  <si>
    <t>D502</t>
  </si>
  <si>
    <t>D514</t>
  </si>
  <si>
    <t>D515</t>
  </si>
  <si>
    <t>D516</t>
  </si>
  <si>
    <t>D517</t>
  </si>
  <si>
    <t>D535</t>
  </si>
  <si>
    <t>D536</t>
  </si>
  <si>
    <t>D529</t>
  </si>
  <si>
    <t>D819</t>
  </si>
  <si>
    <t>D838</t>
  </si>
  <si>
    <t>D537</t>
  </si>
  <si>
    <t>D530</t>
  </si>
  <si>
    <t>D531</t>
  </si>
  <si>
    <t>D818</t>
  </si>
  <si>
    <t>D538</t>
  </si>
  <si>
    <t>D527</t>
  </si>
  <si>
    <t>D539</t>
  </si>
  <si>
    <t>D540</t>
  </si>
  <si>
    <t>D541</t>
  </si>
  <si>
    <t>D532</t>
  </si>
  <si>
    <t>D528</t>
  </si>
  <si>
    <t>D820</t>
  </si>
  <si>
    <t>D533</t>
  </si>
  <si>
    <t>D534</t>
  </si>
  <si>
    <t>D827</t>
  </si>
  <si>
    <t>D411</t>
  </si>
  <si>
    <t>D409</t>
  </si>
  <si>
    <t>D815</t>
  </si>
  <si>
    <t>D826</t>
  </si>
  <si>
    <t>D825</t>
  </si>
  <si>
    <t>D814</t>
  </si>
  <si>
    <t>D414</t>
  </si>
  <si>
    <t>D410</t>
  </si>
  <si>
    <t>D413</t>
  </si>
  <si>
    <t>D412</t>
  </si>
  <si>
    <t>D415</t>
  </si>
  <si>
    <t>D416</t>
  </si>
  <si>
    <t>D417</t>
  </si>
  <si>
    <t>D839</t>
  </si>
  <si>
    <t>D418</t>
  </si>
  <si>
    <t>D840</t>
  </si>
  <si>
    <t>D421</t>
  </si>
  <si>
    <t>D841</t>
  </si>
  <si>
    <t>D420</t>
  </si>
  <si>
    <t>D419</t>
  </si>
  <si>
    <t>フリガナ</t>
    <phoneticPr fontId="1"/>
  </si>
  <si>
    <t>入学日1</t>
    <rPh sb="0" eb="2">
      <t>ニュウガク</t>
    </rPh>
    <rPh sb="2" eb="3">
      <t>ビ</t>
    </rPh>
    <phoneticPr fontId="1"/>
  </si>
  <si>
    <t>入学日2</t>
    <rPh sb="0" eb="2">
      <t>ニュウガク</t>
    </rPh>
    <rPh sb="2" eb="3">
      <t>ビ</t>
    </rPh>
    <phoneticPr fontId="1"/>
  </si>
  <si>
    <t>入学日3</t>
    <rPh sb="0" eb="2">
      <t>ニュウガク</t>
    </rPh>
    <rPh sb="2" eb="3">
      <t>ビ</t>
    </rPh>
    <phoneticPr fontId="1"/>
  </si>
  <si>
    <t>R4年4月5日</t>
    <rPh sb="6" eb="7">
      <t>ニチ</t>
    </rPh>
    <phoneticPr fontId="1"/>
  </si>
  <si>
    <t>R4年4月6日</t>
    <rPh sb="6" eb="7">
      <t>ニチ</t>
    </rPh>
    <phoneticPr fontId="1"/>
  </si>
  <si>
    <t>R4年4月7日</t>
    <rPh sb="6" eb="7">
      <t>ニチ</t>
    </rPh>
    <phoneticPr fontId="1"/>
  </si>
  <si>
    <t>R4年4月8日</t>
    <rPh sb="6" eb="7">
      <t>ニチ</t>
    </rPh>
    <phoneticPr fontId="1"/>
  </si>
  <si>
    <t>R4年4月9日</t>
    <rPh sb="6" eb="7">
      <t>ニチ</t>
    </rPh>
    <phoneticPr fontId="1"/>
  </si>
  <si>
    <t>R4年4月10日</t>
    <rPh sb="7" eb="8">
      <t>ニチ</t>
    </rPh>
    <phoneticPr fontId="1"/>
  </si>
  <si>
    <t>R4年4月11日</t>
    <rPh sb="7" eb="8">
      <t>ニチ</t>
    </rPh>
    <phoneticPr fontId="1"/>
  </si>
  <si>
    <t>R4年4月12日</t>
    <rPh sb="7" eb="8">
      <t>ニチ</t>
    </rPh>
    <phoneticPr fontId="1"/>
  </si>
  <si>
    <t>R4年4月13日</t>
    <rPh sb="7" eb="8">
      <t>ニチ</t>
    </rPh>
    <phoneticPr fontId="1"/>
  </si>
  <si>
    <t>R4年4月14日</t>
    <rPh sb="7" eb="8">
      <t>ニチ</t>
    </rPh>
    <phoneticPr fontId="1"/>
  </si>
  <si>
    <t>R4年4月15日</t>
    <rPh sb="7" eb="8">
      <t>ニチ</t>
    </rPh>
    <phoneticPr fontId="1"/>
  </si>
  <si>
    <t>R4年4月16日</t>
    <rPh sb="7" eb="8">
      <t>ニチ</t>
    </rPh>
    <phoneticPr fontId="1"/>
  </si>
  <si>
    <t>R4年4月17日</t>
    <rPh sb="7" eb="8">
      <t>ニチ</t>
    </rPh>
    <phoneticPr fontId="1"/>
  </si>
  <si>
    <t>R4年4月18日</t>
    <rPh sb="7" eb="8">
      <t>ニチ</t>
    </rPh>
    <phoneticPr fontId="1"/>
  </si>
  <si>
    <t>R4年4月19日</t>
    <rPh sb="7" eb="8">
      <t>ニチ</t>
    </rPh>
    <phoneticPr fontId="1"/>
  </si>
  <si>
    <t>R4年4月20日</t>
    <rPh sb="7" eb="8">
      <t>ニチ</t>
    </rPh>
    <phoneticPr fontId="1"/>
  </si>
  <si>
    <t>学　校　名</t>
    <rPh sb="0" eb="1">
      <t>ガク</t>
    </rPh>
    <rPh sb="2" eb="3">
      <t>コウ</t>
    </rPh>
    <rPh sb="4" eb="5">
      <t>メイ</t>
    </rPh>
    <phoneticPr fontId="1"/>
  </si>
  <si>
    <t>フリガナ</t>
    <phoneticPr fontId="1"/>
  </si>
  <si>
    <t>フリガナ</t>
    <phoneticPr fontId="1"/>
  </si>
  <si>
    <t>4．入学年月日をダウンメニューから選んで下さい。</t>
    <rPh sb="2" eb="7">
      <t>ニュウガクネンガッピ</t>
    </rPh>
    <rPh sb="17" eb="18">
      <t>エラ</t>
    </rPh>
    <rPh sb="20" eb="21">
      <t>クダ</t>
    </rPh>
    <phoneticPr fontId="23"/>
  </si>
  <si>
    <r>
      <t>1．</t>
    </r>
    <r>
      <rPr>
        <b/>
        <sz val="11"/>
        <rFont val="ＭＳ Ｐゴシック"/>
        <family val="3"/>
        <charset val="128"/>
        <scheme val="minor"/>
      </rPr>
      <t>学校名をダウンメニューから選んで下さい。</t>
    </r>
    <r>
      <rPr>
        <sz val="11"/>
        <color theme="1"/>
        <rFont val="ＭＳ Ｐゴシック"/>
        <family val="3"/>
        <charset val="128"/>
        <scheme val="minor"/>
      </rPr>
      <t>学校の住所と電話番号が表示されます。</t>
    </r>
    <rPh sb="2" eb="5">
      <t>ガッコウメイ</t>
    </rPh>
    <rPh sb="15" eb="16">
      <t>エラ</t>
    </rPh>
    <rPh sb="18" eb="19">
      <t>クダ</t>
    </rPh>
    <rPh sb="22" eb="24">
      <t>ガッコウ</t>
    </rPh>
    <rPh sb="25" eb="27">
      <t>ジュウショ</t>
    </rPh>
    <rPh sb="28" eb="30">
      <t>デンワ</t>
    </rPh>
    <rPh sb="30" eb="32">
      <t>バンゴウ</t>
    </rPh>
    <rPh sb="33" eb="35">
      <t>ヒョウジ</t>
    </rPh>
    <phoneticPr fontId="23"/>
  </si>
  <si>
    <t>　上記生徒は本校在学生とであり、また、高体連の個人情報に関する取り扱いについても、本大会要項の記載事項を承諾したうえで参加申し込みすることに同意します。</t>
    <rPh sb="1" eb="5">
      <t>ジョウキセイト</t>
    </rPh>
    <rPh sb="6" eb="11">
      <t>ホンコウザイガクセイ</t>
    </rPh>
    <rPh sb="19" eb="20">
      <t>コウ</t>
    </rPh>
    <rPh sb="20" eb="21">
      <t>タイ</t>
    </rPh>
    <rPh sb="21" eb="22">
      <t>レン</t>
    </rPh>
    <rPh sb="23" eb="25">
      <t>コジン</t>
    </rPh>
    <rPh sb="25" eb="27">
      <t>ジョウホウ</t>
    </rPh>
    <rPh sb="28" eb="29">
      <t>カン</t>
    </rPh>
    <rPh sb="31" eb="32">
      <t>ト</t>
    </rPh>
    <rPh sb="33" eb="34">
      <t>アツカ</t>
    </rPh>
    <rPh sb="41" eb="44">
      <t>ホンタイカイ</t>
    </rPh>
    <rPh sb="44" eb="46">
      <t>ヨウコウ</t>
    </rPh>
    <rPh sb="47" eb="49">
      <t>キサイ</t>
    </rPh>
    <rPh sb="49" eb="51">
      <t>ジコウ</t>
    </rPh>
    <rPh sb="52" eb="54">
      <t>ショウダク</t>
    </rPh>
    <rPh sb="59" eb="61">
      <t>サンカ</t>
    </rPh>
    <rPh sb="61" eb="62">
      <t>モウ</t>
    </rPh>
    <rPh sb="63" eb="64">
      <t>コ</t>
    </rPh>
    <rPh sb="70" eb="72">
      <t>ドウイ</t>
    </rPh>
    <phoneticPr fontId="1"/>
  </si>
  <si>
    <t>大会競技役員名</t>
    <rPh sb="0" eb="2">
      <t>タイカイ</t>
    </rPh>
    <rPh sb="2" eb="4">
      <t>キョウギ</t>
    </rPh>
    <rPh sb="4" eb="6">
      <t>ヤクイン</t>
    </rPh>
    <rPh sb="6" eb="7">
      <t>メイ</t>
    </rPh>
    <phoneticPr fontId="1"/>
  </si>
  <si>
    <r>
      <t>5．</t>
    </r>
    <r>
      <rPr>
        <b/>
        <sz val="11"/>
        <color theme="1"/>
        <rFont val="ＭＳ Ｐゴシック"/>
        <family val="3"/>
        <charset val="128"/>
        <scheme val="minor"/>
      </rPr>
      <t>学校名、校長名、競技役員名、補助員名を記載し、職印が押されたものを申込期限ま必着で送付して下さい。</t>
    </r>
    <rPh sb="2" eb="5">
      <t>ガッコウメイ</t>
    </rPh>
    <rPh sb="6" eb="9">
      <t>コウチョウメイ</t>
    </rPh>
    <rPh sb="10" eb="12">
      <t>キョウギ</t>
    </rPh>
    <rPh sb="14" eb="15">
      <t>メイ</t>
    </rPh>
    <rPh sb="16" eb="19">
      <t>ホジョイン</t>
    </rPh>
    <rPh sb="19" eb="20">
      <t>メイ</t>
    </rPh>
    <rPh sb="21" eb="23">
      <t>キサイ</t>
    </rPh>
    <rPh sb="25" eb="27">
      <t>ショクイン</t>
    </rPh>
    <rPh sb="28" eb="29">
      <t>オ</t>
    </rPh>
    <rPh sb="35" eb="39">
      <t>モウシコミキゲン</t>
    </rPh>
    <rPh sb="40" eb="42">
      <t>ヒッチャク</t>
    </rPh>
    <rPh sb="43" eb="45">
      <t>ソウフ</t>
    </rPh>
    <rPh sb="47" eb="48">
      <t>クダ</t>
    </rPh>
    <phoneticPr fontId="23"/>
  </si>
  <si>
    <t>区間</t>
    <rPh sb="0" eb="2">
      <t>クカン</t>
    </rPh>
    <phoneticPr fontId="31"/>
  </si>
  <si>
    <t>№</t>
    <phoneticPr fontId="31"/>
  </si>
  <si>
    <t>選 手 氏 名</t>
    <rPh sb="0" eb="1">
      <t>セン</t>
    </rPh>
    <rPh sb="2" eb="3">
      <t>テ</t>
    </rPh>
    <rPh sb="4" eb="5">
      <t>シ</t>
    </rPh>
    <rPh sb="6" eb="7">
      <t>メイ</t>
    </rPh>
    <phoneticPr fontId="31"/>
  </si>
  <si>
    <t>正チーム</t>
    <rPh sb="0" eb="1">
      <t>セイ</t>
    </rPh>
    <phoneticPr fontId="27"/>
  </si>
  <si>
    <t>Bチーム</t>
    <phoneticPr fontId="27"/>
  </si>
  <si>
    <t>Cチーム</t>
    <phoneticPr fontId="27"/>
  </si>
  <si>
    <t>男子B</t>
    <rPh sb="0" eb="2">
      <t>ダンシ</t>
    </rPh>
    <phoneticPr fontId="12"/>
  </si>
  <si>
    <t>男子C</t>
    <rPh sb="0" eb="2">
      <t>ダンシ</t>
    </rPh>
    <phoneticPr fontId="12"/>
  </si>
  <si>
    <t>女子B</t>
    <rPh sb="0" eb="2">
      <t>ジョシ</t>
    </rPh>
    <phoneticPr fontId="12"/>
  </si>
  <si>
    <t>女子C</t>
    <rPh sb="0" eb="1">
      <t>ジョ</t>
    </rPh>
    <phoneticPr fontId="12"/>
  </si>
  <si>
    <t>№</t>
    <phoneticPr fontId="31"/>
  </si>
  <si>
    <t>学校名</t>
    <rPh sb="0" eb="3">
      <t>ガッコウメイ</t>
    </rPh>
    <phoneticPr fontId="27"/>
  </si>
  <si>
    <t>補　助　員　名</t>
    <rPh sb="0" eb="1">
      <t>ほ</t>
    </rPh>
    <rPh sb="2" eb="3">
      <t>すけ</t>
    </rPh>
    <rPh sb="4" eb="5">
      <t>いん</t>
    </rPh>
    <rPh sb="6" eb="7">
      <t>な</t>
    </rPh>
    <phoneticPr fontId="1" type="Hiragana"/>
  </si>
  <si>
    <t>補　助　員　名</t>
    <rPh sb="0" eb="1">
      <t>ほ</t>
    </rPh>
    <rPh sb="2" eb="3">
      <t>すけ</t>
    </rPh>
    <rPh sb="4" eb="5">
      <t>いん</t>
    </rPh>
    <rPh sb="6" eb="7">
      <t>めい</t>
    </rPh>
    <phoneticPr fontId="1" type="Hiragana"/>
  </si>
  <si>
    <r>
      <rPr>
        <b/>
        <i/>
        <sz val="16"/>
        <rFont val="ＭＳ ゴシック"/>
        <family val="3"/>
        <charset val="128"/>
      </rPr>
      <t>【男子】</t>
    </r>
    <r>
      <rPr>
        <b/>
        <sz val="16"/>
        <rFont val="ＭＳ ゴシック"/>
        <family val="3"/>
        <charset val="128"/>
      </rPr>
      <t>福岡県高等学校新人駅伝北部ブロック大会オーダー用紙</t>
    </r>
    <rPh sb="1" eb="3">
      <t>ダンシ</t>
    </rPh>
    <rPh sb="4" eb="6">
      <t>フクオカ</t>
    </rPh>
    <rPh sb="6" eb="7">
      <t>ケン</t>
    </rPh>
    <rPh sb="7" eb="9">
      <t>コウトウ</t>
    </rPh>
    <rPh sb="9" eb="11">
      <t>ガッコウ</t>
    </rPh>
    <rPh sb="11" eb="13">
      <t>シンジン</t>
    </rPh>
    <rPh sb="13" eb="15">
      <t>エキデン</t>
    </rPh>
    <rPh sb="15" eb="17">
      <t>ホクブ</t>
    </rPh>
    <rPh sb="21" eb="23">
      <t>タイカイ</t>
    </rPh>
    <rPh sb="27" eb="29">
      <t>ヨウシ</t>
    </rPh>
    <phoneticPr fontId="27"/>
  </si>
  <si>
    <r>
      <rPr>
        <b/>
        <i/>
        <sz val="16"/>
        <rFont val="ＭＳ ゴシック"/>
        <family val="3"/>
        <charset val="128"/>
      </rPr>
      <t>【女子】</t>
    </r>
    <r>
      <rPr>
        <b/>
        <sz val="16"/>
        <rFont val="ＭＳ ゴシック"/>
        <family val="3"/>
        <charset val="128"/>
      </rPr>
      <t>福岡県高等学校新人駅伝北部ブロック大会オーダー用紙</t>
    </r>
    <rPh sb="1" eb="3">
      <t>ジョシ</t>
    </rPh>
    <rPh sb="4" eb="6">
      <t>フクオカ</t>
    </rPh>
    <rPh sb="6" eb="7">
      <t>ケン</t>
    </rPh>
    <rPh sb="7" eb="9">
      <t>コウトウ</t>
    </rPh>
    <rPh sb="9" eb="11">
      <t>ガッコウ</t>
    </rPh>
    <rPh sb="11" eb="17">
      <t>シンジンエキデンホクブ</t>
    </rPh>
    <rPh sb="21" eb="23">
      <t>タイカイ</t>
    </rPh>
    <rPh sb="27" eb="29">
      <t>ヨウシ</t>
    </rPh>
    <phoneticPr fontId="27"/>
  </si>
  <si>
    <t xml:space="preserve">　 </t>
    <phoneticPr fontId="1"/>
  </si>
  <si>
    <t>　②　顧問会議時にオーダーを提出できる学校は、顧問会議時に提出して下さい。もちろん、最終オーダーの提出期限までは、オーダー変更は可能です。</t>
    <rPh sb="3" eb="8">
      <t>コモンカイギジ</t>
    </rPh>
    <rPh sb="14" eb="16">
      <t>テイシュツ</t>
    </rPh>
    <rPh sb="19" eb="21">
      <t>ガッコウ</t>
    </rPh>
    <rPh sb="23" eb="28">
      <t>コモンカイギジ</t>
    </rPh>
    <rPh sb="29" eb="31">
      <t>テイシュツ</t>
    </rPh>
    <rPh sb="33" eb="34">
      <t>クダ</t>
    </rPh>
    <rPh sb="42" eb="44">
      <t>サイシュウ</t>
    </rPh>
    <rPh sb="49" eb="53">
      <t>テイシュツキゲン</t>
    </rPh>
    <rPh sb="61" eb="63">
      <t>ヘンコウ</t>
    </rPh>
    <rPh sb="64" eb="66">
      <t>カノウ</t>
    </rPh>
    <phoneticPr fontId="1"/>
  </si>
  <si>
    <r>
      <t>　③　大会当日の</t>
    </r>
    <r>
      <rPr>
        <b/>
        <sz val="12"/>
        <color theme="1"/>
        <rFont val="ＭＳ Ｐゴシック"/>
        <family val="3"/>
        <charset val="128"/>
        <scheme val="minor"/>
      </rPr>
      <t>最終オーダー提出は、監督会議の30分前までに、本部に提出</t>
    </r>
    <r>
      <rPr>
        <sz val="11"/>
        <color theme="1"/>
        <rFont val="ＭＳ Ｐゴシック"/>
        <family val="3"/>
        <charset val="128"/>
        <scheme val="minor"/>
      </rPr>
      <t>して下さい。その際、変更のない学校は提出不要です。</t>
    </r>
    <rPh sb="3" eb="7">
      <t>タイカイトウジツ</t>
    </rPh>
    <rPh sb="8" eb="10">
      <t>サイシュウ</t>
    </rPh>
    <rPh sb="14" eb="16">
      <t>テイシュツ</t>
    </rPh>
    <rPh sb="18" eb="22">
      <t>カントクカイギ</t>
    </rPh>
    <rPh sb="25" eb="27">
      <t>フンマエ</t>
    </rPh>
    <rPh sb="31" eb="33">
      <t>ホンブ</t>
    </rPh>
    <rPh sb="34" eb="36">
      <t>テイシュツ</t>
    </rPh>
    <rPh sb="38" eb="39">
      <t>クダ</t>
    </rPh>
    <rPh sb="44" eb="45">
      <t>サイ</t>
    </rPh>
    <rPh sb="46" eb="48">
      <t>ヘンコウ</t>
    </rPh>
    <rPh sb="51" eb="53">
      <t>ガッコウ</t>
    </rPh>
    <rPh sb="54" eb="58">
      <t>テイシュツフヨウ</t>
    </rPh>
    <phoneticPr fontId="1"/>
  </si>
  <si>
    <r>
      <t>　　　 また、顧問会議時にオーダーを提出された学校でオーダー変更がある場合は、</t>
    </r>
    <r>
      <rPr>
        <b/>
        <sz val="12"/>
        <color theme="1"/>
        <rFont val="ＭＳ Ｐゴシック"/>
        <family val="3"/>
        <charset val="128"/>
        <scheme val="minor"/>
      </rPr>
      <t>そのチームの全員分の走順を改めて提出して下さい。</t>
    </r>
    <rPh sb="7" eb="12">
      <t>コモンカイギジ</t>
    </rPh>
    <rPh sb="18" eb="20">
      <t>テイシュツ</t>
    </rPh>
    <rPh sb="23" eb="25">
      <t>ガッコウ</t>
    </rPh>
    <rPh sb="30" eb="32">
      <t>ヘンコウ</t>
    </rPh>
    <rPh sb="35" eb="37">
      <t>バアイ</t>
    </rPh>
    <rPh sb="45" eb="48">
      <t>ゼンインブン</t>
    </rPh>
    <rPh sb="49" eb="51">
      <t>ソウジュン</t>
    </rPh>
    <rPh sb="52" eb="53">
      <t>アラタ</t>
    </rPh>
    <rPh sb="55" eb="57">
      <t>テイシュツ</t>
    </rPh>
    <rPh sb="59" eb="60">
      <t>クダ</t>
    </rPh>
    <phoneticPr fontId="1"/>
  </si>
  <si>
    <r>
      <t>6．</t>
    </r>
    <r>
      <rPr>
        <b/>
        <sz val="11"/>
        <rFont val="ＭＳ Ｐゴシック"/>
        <family val="3"/>
        <charset val="128"/>
        <scheme val="minor"/>
      </rPr>
      <t>オーダー用紙の作成・提出については、以下のようにお願いいたします。</t>
    </r>
    <rPh sb="6" eb="8">
      <t>ヨウシ</t>
    </rPh>
    <rPh sb="9" eb="11">
      <t>サクセイ</t>
    </rPh>
    <rPh sb="12" eb="14">
      <t>テイシュツ</t>
    </rPh>
    <rPh sb="20" eb="22">
      <t>イカ</t>
    </rPh>
    <rPh sb="27" eb="28">
      <t>ネガ</t>
    </rPh>
    <phoneticPr fontId="1"/>
  </si>
  <si>
    <r>
      <t>　①　オーダー用紙に、申込書シートの左端の</t>
    </r>
    <r>
      <rPr>
        <b/>
        <sz val="12"/>
        <color theme="1"/>
        <rFont val="ＭＳ Ｐゴシック"/>
        <family val="3"/>
        <charset val="128"/>
        <scheme val="minor"/>
      </rPr>
      <t>選手毎の「No」を走順に合わせて入力</t>
    </r>
    <r>
      <rPr>
        <sz val="11"/>
        <color theme="1"/>
        <rFont val="ＭＳ Ｐゴシック"/>
        <family val="3"/>
        <charset val="128"/>
        <scheme val="minor"/>
      </rPr>
      <t>して下さい。</t>
    </r>
    <rPh sb="7" eb="9">
      <t>ヨウシ</t>
    </rPh>
    <rPh sb="11" eb="14">
      <t>モウシコミショ</t>
    </rPh>
    <rPh sb="18" eb="20">
      <t>ヒダリハシ</t>
    </rPh>
    <rPh sb="21" eb="24">
      <t>センシュゴト</t>
    </rPh>
    <rPh sb="30" eb="32">
      <t>ソウジュン</t>
    </rPh>
    <rPh sb="33" eb="34">
      <t>ア</t>
    </rPh>
    <rPh sb="37" eb="39">
      <t>ニュウリョク</t>
    </rPh>
    <rPh sb="41" eb="42">
      <t>クダ</t>
    </rPh>
    <phoneticPr fontId="1"/>
  </si>
  <si>
    <r>
      <t>3．登録番号（ｱｽﾘｰﾄﾋﾞﾌﾞｽの番号）を「登録番号」の欄に入力して下さい。選手氏名、フリガナ、学年、生年月日が表示されます。</t>
    </r>
    <r>
      <rPr>
        <b/>
        <sz val="12"/>
        <color theme="1"/>
        <rFont val="ＭＳ Ｐゴシック"/>
        <family val="3"/>
        <charset val="128"/>
        <scheme val="minor"/>
      </rPr>
      <t>JAAF未登録の選手はデータがありませんから</t>
    </r>
    <rPh sb="2" eb="6">
      <t>トウロクバンゴウ</t>
    </rPh>
    <rPh sb="18" eb="20">
      <t>バンゴウ</t>
    </rPh>
    <rPh sb="23" eb="27">
      <t>トウロクバンゴウ</t>
    </rPh>
    <rPh sb="29" eb="30">
      <t>ラン</t>
    </rPh>
    <rPh sb="31" eb="33">
      <t>ニュウリョク</t>
    </rPh>
    <rPh sb="35" eb="36">
      <t>クダ</t>
    </rPh>
    <rPh sb="39" eb="43">
      <t>センシュシメイ</t>
    </rPh>
    <rPh sb="49" eb="51">
      <t>ガクネン</t>
    </rPh>
    <rPh sb="52" eb="56">
      <t>セイネンガッピ</t>
    </rPh>
    <rPh sb="57" eb="59">
      <t>ヒョウジ</t>
    </rPh>
    <rPh sb="68" eb="71">
      <t>ミトウロク</t>
    </rPh>
    <rPh sb="72" eb="74">
      <t>センシュ</t>
    </rPh>
    <phoneticPr fontId="1"/>
  </si>
  <si>
    <r>
      <t>　　</t>
    </r>
    <r>
      <rPr>
        <b/>
        <sz val="12"/>
        <color theme="1"/>
        <rFont val="ＭＳ Ｐゴシック"/>
        <family val="3"/>
        <charset val="128"/>
        <scheme val="minor"/>
      </rPr>
      <t>手入力して下さい。</t>
    </r>
    <phoneticPr fontId="1"/>
  </si>
  <si>
    <t>区  間(距離)</t>
  </si>
  <si>
    <t>順</t>
  </si>
  <si>
    <t>区間賞</t>
  </si>
  <si>
    <t>位</t>
  </si>
  <si>
    <t>2</t>
  </si>
  <si>
    <t>3</t>
  </si>
  <si>
    <t>1</t>
  </si>
  <si>
    <t>10</t>
  </si>
  <si>
    <t>小　倉</t>
  </si>
  <si>
    <t>9</t>
  </si>
  <si>
    <t>11</t>
  </si>
  <si>
    <t>6</t>
  </si>
  <si>
    <t>4</t>
  </si>
  <si>
    <t>高　稜</t>
  </si>
  <si>
    <t>5</t>
  </si>
  <si>
    <t>8</t>
  </si>
  <si>
    <t>八　幡</t>
  </si>
  <si>
    <t>7</t>
  </si>
  <si>
    <t>青　豊</t>
  </si>
  <si>
    <t>22</t>
  </si>
  <si>
    <t>OP</t>
  </si>
  <si>
    <t>九州国際大付Ｂ</t>
  </si>
  <si>
    <t>21</t>
  </si>
  <si>
    <t>自由ケ丘Ｂ</t>
  </si>
  <si>
    <t>23</t>
  </si>
  <si>
    <t>九州国際大付Ｃ</t>
  </si>
  <si>
    <t>24</t>
  </si>
  <si>
    <t>高　稜Ｂ</t>
  </si>
  <si>
    <t>12</t>
  </si>
  <si>
    <t>戸　畑</t>
  </si>
  <si>
    <t>学校名</t>
    <rPh sb="0" eb="3">
      <t>ガッコウメイ</t>
    </rPh>
    <phoneticPr fontId="13"/>
  </si>
  <si>
    <t>学校番号</t>
    <rPh sb="0" eb="4">
      <t>ガッコウバンゴウ</t>
    </rPh>
    <phoneticPr fontId="13"/>
  </si>
  <si>
    <t>北　筑</t>
  </si>
  <si>
    <t>中　間</t>
  </si>
  <si>
    <t>チーム名</t>
    <phoneticPr fontId="41"/>
  </si>
  <si>
    <t>男子</t>
    <rPh sb="0" eb="2">
      <t>ダンシ</t>
    </rPh>
    <phoneticPr fontId="13"/>
  </si>
  <si>
    <t>女子</t>
    <rPh sb="0" eb="2">
      <t>ジョシ</t>
    </rPh>
    <phoneticPr fontId="41"/>
  </si>
  <si>
    <r>
      <t>2．引率者や監督の氏名電話番号を入力して下さい。尚、</t>
    </r>
    <r>
      <rPr>
        <b/>
        <sz val="11"/>
        <color theme="1"/>
        <rFont val="ＭＳ Ｐゴシック"/>
        <family val="3"/>
        <charset val="128"/>
        <scheme val="minor"/>
      </rPr>
      <t>監督の「TEL」のところには、</t>
    </r>
    <r>
      <rPr>
        <b/>
        <sz val="12"/>
        <color rgb="FFFF0000"/>
        <rFont val="ＭＳ Ｐゴシック"/>
        <family val="3"/>
        <charset val="128"/>
        <scheme val="minor"/>
      </rPr>
      <t>携帯電話の番号を入力して下さい。</t>
    </r>
    <rPh sb="2" eb="5">
      <t>インソツシャ</t>
    </rPh>
    <rPh sb="6" eb="8">
      <t>カントク</t>
    </rPh>
    <rPh sb="9" eb="11">
      <t>シメイ</t>
    </rPh>
    <rPh sb="11" eb="13">
      <t>デンワ</t>
    </rPh>
    <rPh sb="13" eb="15">
      <t>バンゴウ</t>
    </rPh>
    <rPh sb="16" eb="18">
      <t>ニュウリョク</t>
    </rPh>
    <rPh sb="20" eb="21">
      <t>クダ</t>
    </rPh>
    <rPh sb="24" eb="25">
      <t>ナオ</t>
    </rPh>
    <rPh sb="26" eb="28">
      <t>カントク</t>
    </rPh>
    <rPh sb="41" eb="45">
      <t>ケイタイデンワ</t>
    </rPh>
    <rPh sb="46" eb="48">
      <t>バンゴウ</t>
    </rPh>
    <rPh sb="49" eb="51">
      <t>ニュウリョク</t>
    </rPh>
    <rPh sb="53" eb="54">
      <t>クダ</t>
    </rPh>
    <phoneticPr fontId="23"/>
  </si>
  <si>
    <t>狩野 美羽音</t>
  </si>
  <si>
    <t>ｶﾉ ﾐﾊﾈ</t>
  </si>
  <si>
    <t>中村 愛琉</t>
  </si>
  <si>
    <t>ﾅｶﾑﾗ ｱｲﾙ</t>
  </si>
  <si>
    <t>八代 陽菜</t>
  </si>
  <si>
    <t>ﾔﾂｼﾛ ﾊﾙﾅ</t>
  </si>
  <si>
    <t>長野 優花</t>
  </si>
  <si>
    <t>ﾅｶﾞﾉ ﾕｳｶ</t>
  </si>
  <si>
    <t>犬塚 萌衣</t>
  </si>
  <si>
    <t>ｲﾇﾂﾞｶ ﾒｲ</t>
  </si>
  <si>
    <t>井上 花音</t>
  </si>
  <si>
    <t>ｲﾉｳｴ ｶﾉ</t>
  </si>
  <si>
    <t>土屋 咲希</t>
  </si>
  <si>
    <t>ﾂﾁﾔ ｻｷ</t>
  </si>
  <si>
    <t>齊藤 優衣</t>
  </si>
  <si>
    <t>ｻｲﾄｳ ﾕｲ</t>
  </si>
  <si>
    <t>森本 景介</t>
  </si>
  <si>
    <t>ﾓﾘﾓﾄ ｹｲｽｹ</t>
  </si>
  <si>
    <t>飯尾 希之介</t>
  </si>
  <si>
    <t>ｲｲｵ ｷﾉｽｹ</t>
  </si>
  <si>
    <t>石田 柊羽</t>
  </si>
  <si>
    <t>ｲｼﾀﾞ ﾄﾜ</t>
  </si>
  <si>
    <t>山口 悠介</t>
  </si>
  <si>
    <t>ﾔﾏｸﾞﾁ ﾕｳｽｹ</t>
  </si>
  <si>
    <t>具志堅 祥太</t>
  </si>
  <si>
    <t>ｸﾞｼｹﾝ ｼｮｳﾀ</t>
  </si>
  <si>
    <t>太田 柚紀</t>
  </si>
  <si>
    <t>ｵｵﾀ ﾕｽﾞｷ</t>
  </si>
  <si>
    <t>竹田 裕貴</t>
  </si>
  <si>
    <t>ﾀｹﾀﾞ ﾋﾛｷ</t>
  </si>
  <si>
    <t>吉住 陽</t>
  </si>
  <si>
    <t>ﾖｼｽﾞﾐ ﾊﾙ</t>
  </si>
  <si>
    <t>今林 天麒</t>
  </si>
  <si>
    <t>ｲﾏﾊﾞﾔｼ ﾀｶｷ</t>
  </si>
  <si>
    <t>井上 悠飛</t>
  </si>
  <si>
    <t>ｲﾉｳｴ ﾕｳﾋ</t>
  </si>
  <si>
    <t>三浦 悠耶</t>
  </si>
  <si>
    <t>ﾐｳﾗ ﾕｳﾔ</t>
  </si>
  <si>
    <t>菊池 太陽</t>
  </si>
  <si>
    <t>ｷｸﾁ ﾀｲﾖｳ</t>
  </si>
  <si>
    <t>徳永 慶斗</t>
  </si>
  <si>
    <t>ﾄｸﾅｶﾞ ｹｲﾄ</t>
  </si>
  <si>
    <t>伊藤 翼</t>
  </si>
  <si>
    <t>ｲﾄｳ ﾂﾊﾞｻ</t>
  </si>
  <si>
    <t>南 朱真</t>
  </si>
  <si>
    <t>ﾐﾅﾐ ｼｭｳﾏ</t>
  </si>
  <si>
    <t>田中 樹</t>
  </si>
  <si>
    <t>ﾀﾅｶ ｲﾂｷ</t>
  </si>
  <si>
    <t>小田 渉</t>
  </si>
  <si>
    <t>ｵﾀﾞ ﾜﾀﾙ</t>
  </si>
  <si>
    <t>平松 暖真</t>
  </si>
  <si>
    <t>ﾋﾗﾏﾂ ﾊﾙﾏ</t>
  </si>
  <si>
    <t>瀬利 優稀弥</t>
  </si>
  <si>
    <t>ｾﾘ ﾕｷﾔ</t>
  </si>
  <si>
    <t>岡田 翔輝</t>
  </si>
  <si>
    <t>ｵｶﾀﾞ ｼｮｳｷ</t>
  </si>
  <si>
    <t>桑野 和</t>
  </si>
  <si>
    <t>ｸﾜﾉ ﾅｺﾞﾐ</t>
  </si>
  <si>
    <t>小田 梓沙</t>
  </si>
  <si>
    <t>ｵﾀﾞ ｱｽﾞｻ</t>
  </si>
  <si>
    <t>末吉 優衣</t>
  </si>
  <si>
    <t>ｽｴﾖｼ ﾕｲ</t>
  </si>
  <si>
    <t>江田 空河</t>
  </si>
  <si>
    <t>ｺｳﾀﾞ ｸｳｶﾞ</t>
  </si>
  <si>
    <t>唐鎌 悠也</t>
  </si>
  <si>
    <t>ｶﾗｶﾏ ﾕｳﾔ</t>
  </si>
  <si>
    <t>藤崎 郁翔</t>
  </si>
  <si>
    <t>ﾌｼﾞｻｷ ｲｸﾄ</t>
  </si>
  <si>
    <t>塩川 七海</t>
  </si>
  <si>
    <t>ｼｵｶﾜ ﾅﾅﾐ</t>
  </si>
  <si>
    <t>林 奈津希</t>
  </si>
  <si>
    <t>ﾊﾔｼ ﾅﾂｷ</t>
  </si>
  <si>
    <t>井上 莉衣奈</t>
  </si>
  <si>
    <t>ｲﾉｳｴ ﾘｲﾅ</t>
  </si>
  <si>
    <t>神川 杏沙実</t>
  </si>
  <si>
    <t>ｶﾐｶﾜ ｱｻﾐ</t>
  </si>
  <si>
    <t>末松 妃和心</t>
  </si>
  <si>
    <t>ｽｴﾏﾂ ﾋﾅｺ</t>
  </si>
  <si>
    <t>宮野 丞</t>
  </si>
  <si>
    <t>ﾐﾔﾉ ﾀｽｸ</t>
  </si>
  <si>
    <t>松尾 奏</t>
  </si>
  <si>
    <t>ﾏﾂｵ ｶﾅﾃﾞ</t>
  </si>
  <si>
    <t>中川 稜大</t>
  </si>
  <si>
    <t>ﾅｶｶﾞﾜ ﾘｮｳﾀ</t>
  </si>
  <si>
    <t>大須賀 渚砂</t>
  </si>
  <si>
    <t>ｵｵｽｶﾞ ﾅｷﾞｻ</t>
  </si>
  <si>
    <t>柴藤 幸大</t>
  </si>
  <si>
    <t>ｼﾊﾞﾄｳ ｺｳﾀﾞｲ</t>
  </si>
  <si>
    <t>ﾌｸﾀﾞ ﾐﾂｷ</t>
  </si>
  <si>
    <t>山下 優太</t>
  </si>
  <si>
    <t>ﾔﾏｼﾀ ﾕｳﾀ</t>
  </si>
  <si>
    <t>ﾄﾈ ﾖｳｽｹ</t>
  </si>
  <si>
    <t>中田 維吹</t>
  </si>
  <si>
    <t>ﾅｶﾀ ｲﾌﾞｷ</t>
  </si>
  <si>
    <t>伊藤 魁良</t>
  </si>
  <si>
    <t>ｲﾄｳ ｶｲﾘ</t>
  </si>
  <si>
    <t>秋永 海斗</t>
  </si>
  <si>
    <t>ｱｷﾅｶﾞ ｶｲﾄ</t>
  </si>
  <si>
    <t>桒田 夢羽</t>
  </si>
  <si>
    <t>ｸﾜﾀ ﾕﾒﾊ</t>
  </si>
  <si>
    <t>井上 遥</t>
  </si>
  <si>
    <t>ｲﾉｳｴ ﾊﾙｶ</t>
  </si>
  <si>
    <t>松本 鈴美杏</t>
  </si>
  <si>
    <t>ﾏﾂﾓﾄ ﾘﾐｱ</t>
  </si>
  <si>
    <t>仲西 萌乃</t>
  </si>
  <si>
    <t>ﾅｶﾆｼ ﾓｴﾉ</t>
  </si>
  <si>
    <t>岡本 彩希</t>
  </si>
  <si>
    <t>ｵｶﾓﾄ ｻｷ</t>
  </si>
  <si>
    <t>吉田 葵唯</t>
  </si>
  <si>
    <t>ﾖｼﾀﾞ ｱｵｲ</t>
  </si>
  <si>
    <t>宮本 照海</t>
  </si>
  <si>
    <t>ﾐﾔﾓﾄ ｼｮｳｶｲ</t>
  </si>
  <si>
    <t>河野 稀羅</t>
  </si>
  <si>
    <t>ｶﾜﾉ ｷﾗ</t>
  </si>
  <si>
    <t>川原 修平</t>
  </si>
  <si>
    <t>ｶﾜﾊﾗ ｼｭｳﾍｲ</t>
  </si>
  <si>
    <t>福岡 颯人</t>
  </si>
  <si>
    <t>ﾌｸｵｶ ﾊﾔﾄ</t>
  </si>
  <si>
    <t>古閑 槇</t>
  </si>
  <si>
    <t>ｺｶﾞ ﾃﾝ</t>
  </si>
  <si>
    <t>西 修翔</t>
  </si>
  <si>
    <t>ﾆｼ ｼｭｳﾄ</t>
  </si>
  <si>
    <t>田代 創士</t>
  </si>
  <si>
    <t>ﾀｼﾛ ｿｳｼ</t>
  </si>
  <si>
    <t>石田 稔樹</t>
  </si>
  <si>
    <t>ｲｼﾀﾞ ﾄｼｷ</t>
  </si>
  <si>
    <t>倉本 愛叶</t>
  </si>
  <si>
    <t>ｸﾗﾓﾄ ﾏﾅｶ</t>
  </si>
  <si>
    <t>小林 遥香</t>
  </si>
  <si>
    <t>ｺﾊﾞﾔｼ ﾊﾙｶ</t>
  </si>
  <si>
    <t>柳田 真瑚</t>
  </si>
  <si>
    <t>ﾔﾅｷﾞﾀﾞ ﾏｺ</t>
  </si>
  <si>
    <t>松下 真奈</t>
  </si>
  <si>
    <t>ﾏﾂｼﾀ ﾏﾅ</t>
  </si>
  <si>
    <t>吉本 直人</t>
  </si>
  <si>
    <t>ﾖｼﾓﾄ ﾅｵﾄ</t>
  </si>
  <si>
    <t>肥田木 雅也</t>
  </si>
  <si>
    <t>ﾋﾀﾞｷ ﾏｻﾔ</t>
  </si>
  <si>
    <t>遠藤 空翔</t>
  </si>
  <si>
    <t>ｴﾝﾄﾞｳ ｿﾗﾄ</t>
  </si>
  <si>
    <t>佐藤 成歩</t>
  </si>
  <si>
    <t>ｻﾄｳ ﾅﾙﾎ</t>
  </si>
  <si>
    <t>澤山 康介</t>
  </si>
  <si>
    <t>ｻﾜﾔﾏ ｺｳｽｹ</t>
  </si>
  <si>
    <t>大坪 大夢</t>
  </si>
  <si>
    <t>ｵｵﾂﾎﾞ ﾀｲﾑ</t>
  </si>
  <si>
    <t>吉田 悠輝</t>
  </si>
  <si>
    <t>ﾖｼﾀﾞ ﾕｳｷ</t>
  </si>
  <si>
    <t>大塚 涼也</t>
  </si>
  <si>
    <t>ｵｵﾂｶ ﾘｮｳﾔ</t>
  </si>
  <si>
    <t>吉原 光洋</t>
  </si>
  <si>
    <t>ﾖｼﾊﾗ ﾐﾂﾋﾛ</t>
  </si>
  <si>
    <t>中島 隆太</t>
  </si>
  <si>
    <t>ﾅｶｼﾞﾏ ﾘｭｳﾀ</t>
  </si>
  <si>
    <t>津上 輝大</t>
  </si>
  <si>
    <t>ﾂｶﾞﾐ ﾃﾙﾄ</t>
  </si>
  <si>
    <t>村田 廉斗</t>
  </si>
  <si>
    <t>ﾑﾗﾀ ﾚﾝﾄ</t>
  </si>
  <si>
    <t>榊原 透輝</t>
  </si>
  <si>
    <t>ｻｶｷﾊﾞﾗ ﾄｳｷ</t>
  </si>
  <si>
    <t>下田 惇晴</t>
  </si>
  <si>
    <t>ｼﾓﾀﾞ ｼﾞｭﾝｾｲ</t>
  </si>
  <si>
    <t>柴田 和杷</t>
  </si>
  <si>
    <t>ｼﾊﾞﾀ ｶｽﾞﾊ</t>
  </si>
  <si>
    <t>川﨑 心</t>
  </si>
  <si>
    <t>ｶﾜｻｷ ｺｺﾛ</t>
  </si>
  <si>
    <t>友原 由莉奈</t>
  </si>
  <si>
    <t>ﾄﾓﾊﾗ ﾕﾘﾅ</t>
  </si>
  <si>
    <t>鶴岡 海羽</t>
  </si>
  <si>
    <t>ﾂﾙｵｶ ﾐｳ</t>
  </si>
  <si>
    <t>德一 璃虹</t>
  </si>
  <si>
    <t>ﾄｸｲﾁ ﾘｺ</t>
  </si>
  <si>
    <t>垣添 鈴音</t>
  </si>
  <si>
    <t>ｶｷｿﾞｴ ｽｽﾞﾈ</t>
  </si>
  <si>
    <t>小林 月</t>
  </si>
  <si>
    <t>ｺﾊﾞﾔｼ ﾙﾅ</t>
  </si>
  <si>
    <t>橋本 愛渚</t>
  </si>
  <si>
    <t>ﾊｼﾓﾄ ｱｲﾅ</t>
  </si>
  <si>
    <t>久保山 美咲</t>
  </si>
  <si>
    <t>ｸﾎﾞﾔﾏ ﾐｻｷ</t>
  </si>
  <si>
    <t>杉埜 ティナ</t>
  </si>
  <si>
    <t>ｽｷﾞﾉ ﾃｨﾅ</t>
  </si>
  <si>
    <t>高田 彩良</t>
  </si>
  <si>
    <t>ﾀｶﾀﾞ ｻﾗ</t>
  </si>
  <si>
    <t>西本 結恵</t>
  </si>
  <si>
    <t>ﾆｼﾓﾄ ﾕｴ</t>
  </si>
  <si>
    <t>竹ノ内 茜</t>
  </si>
  <si>
    <t>ﾀｹﾉｳﾁ ｱｶﾈ</t>
  </si>
  <si>
    <t>福永 彩乃</t>
  </si>
  <si>
    <t>ﾌｸﾅｶﾞ ｱﾔﾉ</t>
  </si>
  <si>
    <t>松岡 慎也</t>
  </si>
  <si>
    <t>ﾏﾂｵｶ ｼﾝﾔ</t>
  </si>
  <si>
    <t>松岡 直希</t>
  </si>
  <si>
    <t>ﾏﾂｵｶ ﾅｵｷ</t>
  </si>
  <si>
    <t>原 悠真</t>
  </si>
  <si>
    <t>ﾊﾗ ﾕｳﾏ</t>
  </si>
  <si>
    <t>國廣 葵音</t>
  </si>
  <si>
    <t>ｸﾆﾋﾛ ｷｵﾝ</t>
  </si>
  <si>
    <t>山元 理央</t>
  </si>
  <si>
    <t>ﾔﾏﾓﾄ ﾘｵ</t>
  </si>
  <si>
    <t>三宮 湧希</t>
  </si>
  <si>
    <t>ｻﾝﾉﾐﾔ ﾕｳｷ</t>
  </si>
  <si>
    <t>竹田 滉規</t>
  </si>
  <si>
    <t>ﾀｹﾀﾞ ｺｳｷ</t>
  </si>
  <si>
    <t>河野 莉空</t>
  </si>
  <si>
    <t>ｶﾜﾉ ﾘｸ</t>
  </si>
  <si>
    <t>磯嵜 一輝</t>
  </si>
  <si>
    <t>ｲｿｻﾞｷ ｶｽﾞｷ</t>
  </si>
  <si>
    <t>山本 琳心</t>
  </si>
  <si>
    <t>ﾔﾏﾓﾄ ﾘﾝﾅ</t>
  </si>
  <si>
    <t>八代 結菜</t>
  </si>
  <si>
    <t>ﾔﾂｼﾛ ﾕｳﾅ</t>
  </si>
  <si>
    <t>草刈 栞菜</t>
  </si>
  <si>
    <t>ｸｻｶﾘ ｶﾝﾅ</t>
  </si>
  <si>
    <t>中島 実育</t>
  </si>
  <si>
    <t>ﾅｶｼﾏ ﾐｸ</t>
  </si>
  <si>
    <t>西村 美咲</t>
  </si>
  <si>
    <t>ﾆｼﾑﾗ ﾐｻｷ</t>
  </si>
  <si>
    <t>星出 珠里</t>
  </si>
  <si>
    <t>ﾎｼﾃﾞ ｼﾞｭﾘ</t>
  </si>
  <si>
    <t>満山 志津香</t>
  </si>
  <si>
    <t>ﾐﾂﾔﾏ ｼﾂﾞｶ</t>
  </si>
  <si>
    <t>盛 結彩</t>
  </si>
  <si>
    <t>ﾓﾘ ﾕｲ</t>
  </si>
  <si>
    <t>平賀 あかり</t>
  </si>
  <si>
    <t>ﾋﾗｶﾞ ｱｶﾘ</t>
  </si>
  <si>
    <t>髙倉 樹果</t>
  </si>
  <si>
    <t>ﾀｶｸﾗ ｺﾉｶ</t>
  </si>
  <si>
    <t>川島 瑞稀</t>
  </si>
  <si>
    <t>ｶﾜｼﾏ ﾐｽﾞｷ</t>
  </si>
  <si>
    <t>畠中 紅羽</t>
  </si>
  <si>
    <t>ﾊﾀﾅｶ ｲﾛﾊ</t>
  </si>
  <si>
    <t>坂本 みなみ</t>
  </si>
  <si>
    <t>ｻｶﾓﾄ ﾐﾅﾐ</t>
  </si>
  <si>
    <t>木原 春和</t>
  </si>
  <si>
    <t>ｷﾊﾗ ﾊﾅ</t>
  </si>
  <si>
    <t>川上 陽大</t>
  </si>
  <si>
    <t>ｶﾜｶﾐ ｱｷﾋﾛ</t>
  </si>
  <si>
    <t>篠原 叶大</t>
  </si>
  <si>
    <t>ｼﾉﾊﾗ ｶﾅﾀ</t>
  </si>
  <si>
    <t>毛利 沙弥香</t>
  </si>
  <si>
    <t>ﾓｳﾘ ｻﾔｶ</t>
  </si>
  <si>
    <t>磯金 宗一郎</t>
  </si>
  <si>
    <t>ｲｿｶﾈ ｿｳｲﾁﾛｳ</t>
  </si>
  <si>
    <t>内山 翔生</t>
  </si>
  <si>
    <t>ｳﾁﾔﾏ ｼｮｳｾｲ</t>
  </si>
  <si>
    <t>柏木 渚里</t>
  </si>
  <si>
    <t>ｶｼﾜｷﾞ ﾅﾘ</t>
  </si>
  <si>
    <t>勝本 陽向</t>
  </si>
  <si>
    <t>ｶﾂﾓﾄ ﾋﾅﾀ</t>
  </si>
  <si>
    <t>小田原 榮臣</t>
  </si>
  <si>
    <t>ｵﾀﾞﾜﾗ ﾀｶｵﾐ</t>
  </si>
  <si>
    <t>宮川 哲治</t>
  </si>
  <si>
    <t>ﾐﾔｶﾞﾜ ﾃﾂｼﾞ</t>
  </si>
  <si>
    <t>宮川 太志</t>
  </si>
  <si>
    <t>ﾐﾔｶﾞﾜ ﾀｲｼ</t>
  </si>
  <si>
    <t>伊藤 蘭</t>
  </si>
  <si>
    <t>ｲﾄｳ ﾗﾝ</t>
  </si>
  <si>
    <t>谷口 侑凜</t>
  </si>
  <si>
    <t>ﾀﾆｸﾞﾁ ﾕﾘﾝ</t>
  </si>
  <si>
    <t>西山 侑里</t>
  </si>
  <si>
    <t>ﾆｼﾔﾏ ﾕﾘ</t>
  </si>
  <si>
    <t>末松 三弥</t>
  </si>
  <si>
    <t>ｽｴﾏﾂ ﾐﾔ</t>
  </si>
  <si>
    <t>ﾀﾅｶ ﾘｸ</t>
  </si>
  <si>
    <t>前田 十華</t>
  </si>
  <si>
    <t>ﾏｴﾀﾞ ﾄﾜ</t>
  </si>
  <si>
    <t>平井 サキ</t>
  </si>
  <si>
    <t>ﾋﾗｲ ｻｷ</t>
  </si>
  <si>
    <t>増永 葵</t>
  </si>
  <si>
    <t>ﾏｽﾅｶﾞ ｱｵｲ</t>
  </si>
  <si>
    <t>尾北 まひる</t>
  </si>
  <si>
    <t>ｵｷﾀ ﾏﾋﾙ</t>
  </si>
  <si>
    <t>松下 遥香</t>
  </si>
  <si>
    <t>ﾏﾂｼﾀ ﾊﾙｶ</t>
  </si>
  <si>
    <t>田中 凛桜</t>
  </si>
  <si>
    <t>ﾀﾅｶ ﾘｵ</t>
  </si>
  <si>
    <t>谷川 大夢</t>
  </si>
  <si>
    <t>ﾀﾆｶﾞﾜ ﾋﾛﾑ</t>
  </si>
  <si>
    <t>河本 蒼空</t>
  </si>
  <si>
    <t>ｶﾜﾓﾄ ｿﾗ</t>
  </si>
  <si>
    <t>迫田 修樹</t>
  </si>
  <si>
    <t>ｻｺﾀ ｼｭｳｷ</t>
  </si>
  <si>
    <t>塩川 新</t>
  </si>
  <si>
    <t>ｼｵｶﾜ ｱﾗﾀ</t>
  </si>
  <si>
    <t>石田 岳大</t>
  </si>
  <si>
    <t>ｲｼﾀﾞ ﾀｹﾋﾛ</t>
  </si>
  <si>
    <t>東 亮太</t>
  </si>
  <si>
    <t>ﾋｶﾞｼ ﾘｮｳﾀ</t>
  </si>
  <si>
    <t>新堀 真爽</t>
  </si>
  <si>
    <t>ｼﾝﾎﾞﾘ ﾏｻﾔ</t>
  </si>
  <si>
    <t>戸根 大樹</t>
  </si>
  <si>
    <t>ﾄﾈ ﾋﾛｷ</t>
  </si>
  <si>
    <t>嶋名 琉生</t>
  </si>
  <si>
    <t>ｼﾏﾅ ﾙｲ</t>
  </si>
  <si>
    <t>富浦 大貴</t>
  </si>
  <si>
    <t>ﾄﾐｳﾗ ﾀﾞｲｷ</t>
  </si>
  <si>
    <t>増田 遼</t>
  </si>
  <si>
    <t>ﾏｽﾀﾞ ﾘｮｳ</t>
  </si>
  <si>
    <t>中村 航希</t>
  </si>
  <si>
    <t>ﾅｶﾑﾗ ｺｳｷ</t>
  </si>
  <si>
    <t>秋月 千明</t>
  </si>
  <si>
    <t>ｱｷﾂﾞｷ ﾁﾊﾙ</t>
  </si>
  <si>
    <t>宿輪 康心</t>
  </si>
  <si>
    <t>ｼｭｸﾜ ｺｳｼﾝ</t>
  </si>
  <si>
    <t>大中 遥生</t>
  </si>
  <si>
    <t>ｵｵﾅｶ ﾊﾙｷ</t>
  </si>
  <si>
    <t>大原 伍稀</t>
  </si>
  <si>
    <t>ｵｵﾊﾗ ｲﾂｷ</t>
  </si>
  <si>
    <t>片渕 幹太</t>
  </si>
  <si>
    <t>ｶﾀﾌﾁ ｶﾝﾀ</t>
  </si>
  <si>
    <t>柏原 凛士</t>
  </si>
  <si>
    <t>ｶｼﾊﾗ ﾘｵ</t>
  </si>
  <si>
    <t>加藤 舜翔</t>
  </si>
  <si>
    <t>ｶﾄｳ ｼｭﾝﾄ</t>
  </si>
  <si>
    <t>福田 真夏海</t>
  </si>
  <si>
    <t>ﾌｸﾀﾞ ﾏﾅﾐ</t>
  </si>
  <si>
    <t>橋本 真帆</t>
  </si>
  <si>
    <t>ﾊｼﾓﾄ ﾏﾎ</t>
  </si>
  <si>
    <t>三浦 遙香</t>
  </si>
  <si>
    <t>ﾐｳﾗ ﾊﾙｶ</t>
  </si>
  <si>
    <t>増谷 寿穂</t>
  </si>
  <si>
    <t>ﾏｽﾀﾆ ｶｽﾞﾎ</t>
  </si>
  <si>
    <t>中筋 大凱</t>
  </si>
  <si>
    <t>ﾅｶｽｼﾞ ﾀｲｶﾞ</t>
  </si>
  <si>
    <t>保本 悠伊奈</t>
  </si>
  <si>
    <t>ﾔｽﾓﾄ ﾕｲﾅ</t>
  </si>
  <si>
    <t>塩井 ほのか</t>
  </si>
  <si>
    <t>ｼｵｲ ﾎﾉｶ</t>
  </si>
  <si>
    <t>吉田 快斗</t>
  </si>
  <si>
    <t>ﾖｼﾀﾞ ｶｲﾄ</t>
  </si>
  <si>
    <t>鵜川 滉士郎</t>
  </si>
  <si>
    <t>ｳｶﾜ ｺｳｼﾛｳ</t>
  </si>
  <si>
    <t>田原 湘矢</t>
  </si>
  <si>
    <t>ﾀﾊﾗ ｼｮｳﾔ</t>
  </si>
  <si>
    <t>溝上 陸斗</t>
  </si>
  <si>
    <t>ﾐｿﾞｶﾐ ﾘｸﾄ</t>
  </si>
  <si>
    <t>橋本 弥治</t>
  </si>
  <si>
    <t>ﾊｼﾓﾄ ﾖｼﾊﾙ</t>
  </si>
  <si>
    <t>小林 快飛</t>
  </si>
  <si>
    <t>ｺﾊﾞﾔｼ ｶｲﾄ</t>
  </si>
  <si>
    <t>児玉 葵</t>
  </si>
  <si>
    <t>ｺﾀﾞﾏ ｱｵｲ</t>
  </si>
  <si>
    <t>中垣 蓮</t>
  </si>
  <si>
    <t>ﾅｶｶﾞｷ ﾚﾝ</t>
  </si>
  <si>
    <t>斉藤 壮太</t>
  </si>
  <si>
    <t>ｻｲﾄｳ ｿｳﾀ</t>
  </si>
  <si>
    <t>松田 渉瑠</t>
  </si>
  <si>
    <t>ﾏﾂﾀﾞ ﾜﾀﾙ</t>
  </si>
  <si>
    <t>木下 空也</t>
  </si>
  <si>
    <t>ｷﾉｼﾀ ｸｳﾔ</t>
  </si>
  <si>
    <t>塩川 琥太郎</t>
  </si>
  <si>
    <t>ｼｵｶｶﾜ ｺﾀﾛｳ</t>
  </si>
  <si>
    <t>坪根 優士</t>
  </si>
  <si>
    <t>ﾂﾎﾞﾈ ﾕｳﾄ</t>
  </si>
  <si>
    <t>茨木 洸南</t>
  </si>
  <si>
    <t>ｲﾊﾞﾗｷ ｺﾅﾝ</t>
  </si>
  <si>
    <t>榎本 竜之介</t>
  </si>
  <si>
    <t>ｴﾉﾓﾄ ﾘｭｳﾉｽｹ</t>
  </si>
  <si>
    <t>松山 ひなた</t>
  </si>
  <si>
    <t>ﾏﾂﾔﾏ ﾋﾅﾀ</t>
  </si>
  <si>
    <t>鈴木 萌々</t>
  </si>
  <si>
    <t>ｽｽﾞｷ ﾓﾓ</t>
  </si>
  <si>
    <t>山田 王羅</t>
  </si>
  <si>
    <t>ﾔﾏﾀﾞ ｵｳﾗ</t>
  </si>
  <si>
    <t>小出石 天翔</t>
  </si>
  <si>
    <t>ｵﾃﾞｲｼ ｶｹﾙ</t>
  </si>
  <si>
    <t>内山 優虎</t>
  </si>
  <si>
    <t>ｳﾁﾔﾏ ﾕｳﾄ</t>
  </si>
  <si>
    <t>楠木 京太朗</t>
  </si>
  <si>
    <t>ｸｽﾉｷ ｷｮｳﾀﾛｳ</t>
  </si>
  <si>
    <t>鶴井 悠磨</t>
  </si>
  <si>
    <t>ﾂﾙｲ ﾕｳﾏ</t>
  </si>
  <si>
    <t>松永 陸玖</t>
  </si>
  <si>
    <t>ﾏﾂﾅｶﾞ ﾘｸ</t>
  </si>
  <si>
    <t>加藤 蓮太</t>
  </si>
  <si>
    <t>ｶﾄｳ ﾚﾝﾀ</t>
  </si>
  <si>
    <t>白川 司</t>
  </si>
  <si>
    <t>ｼﾗｶﾜ ﾂｶｻ</t>
  </si>
  <si>
    <t>平島 芽衣</t>
  </si>
  <si>
    <t>ﾋﾗｼﾏ ﾒｲ</t>
  </si>
  <si>
    <t>花生 ゆず</t>
  </si>
  <si>
    <t>ﾊﾅｵ ﾕｽﾞ</t>
  </si>
  <si>
    <t>丸田 瑞姫</t>
  </si>
  <si>
    <t>ﾏﾙﾀ ﾐｽﾞｷ</t>
  </si>
  <si>
    <t>小金澤 凛音</t>
  </si>
  <si>
    <t>ｺｶﾞﾈｻﾞﾜ ﾘﾉﾝ</t>
  </si>
  <si>
    <t>宮竹 祐志</t>
  </si>
  <si>
    <t>ﾐﾔﾀｹ ﾕｳｼﾞ</t>
  </si>
  <si>
    <t>手取屋 太樹</t>
  </si>
  <si>
    <t>ﾃﾄﾞﾘﾔ ﾋﾛｷ</t>
  </si>
  <si>
    <t>小倉 由</t>
  </si>
  <si>
    <t>ｵｸﾞﾗ ﾅｵ</t>
  </si>
  <si>
    <t>熊谷 空</t>
  </si>
  <si>
    <t>ｸﾏｶﾞｲ ｿﾗ</t>
  </si>
  <si>
    <t>岩井 梨奈</t>
  </si>
  <si>
    <t>ｲﾜｲ ﾘﾅ</t>
  </si>
  <si>
    <t>鬼木 結希奈</t>
  </si>
  <si>
    <t>ｵﾆｷ ﾕｷﾅ</t>
  </si>
  <si>
    <t>石松 美来</t>
  </si>
  <si>
    <t>ｲｼﾏﾂ ﾐﾗｲ</t>
  </si>
  <si>
    <t>香川 皇輝</t>
  </si>
  <si>
    <t>ｶｶﾞﾜ ｺｳｷ</t>
  </si>
  <si>
    <t>江藤 悠基</t>
  </si>
  <si>
    <t>ｴﾄｳ ﾕｳｷ</t>
  </si>
  <si>
    <t>伊井 柊人</t>
  </si>
  <si>
    <t>ｲｲ ｼｭｳﾄ</t>
  </si>
  <si>
    <t>中野 聖斗</t>
  </si>
  <si>
    <t>ﾅｶﾉ ｷﾖﾄ</t>
  </si>
  <si>
    <t>船越 悠希</t>
  </si>
  <si>
    <t>ﾌﾅｺｼ ﾊﾙｷ</t>
  </si>
  <si>
    <t>淵上 朔真</t>
  </si>
  <si>
    <t>ﾌﾁｶﾞﾐ ｻｸﾏ</t>
  </si>
  <si>
    <t>長友 陽人</t>
  </si>
  <si>
    <t>ﾅｶﾞﾄﾓ ﾊﾙﾄ</t>
  </si>
  <si>
    <t>尾崎 太一</t>
  </si>
  <si>
    <t>ｵｻﾞｷ ﾀｲﾁ</t>
  </si>
  <si>
    <t>與田 寛人</t>
  </si>
  <si>
    <t>ﾖﾀﾞ ﾋﾛﾄ</t>
  </si>
  <si>
    <t>永岡 世楽</t>
  </si>
  <si>
    <t>ﾅｶﾞｵｶ ｾﾗ</t>
  </si>
  <si>
    <t>菊池 優志</t>
  </si>
  <si>
    <t>ｷｸﾁ ﾕｳｼ</t>
  </si>
  <si>
    <t>戸高 大惺</t>
  </si>
  <si>
    <t>ﾄﾀﾞｶ ﾀｲｾｲ</t>
  </si>
  <si>
    <t>眞喜志 錬</t>
  </si>
  <si>
    <t>ﾏｷｼ ﾚﾝ</t>
  </si>
  <si>
    <t>千代延 健介</t>
  </si>
  <si>
    <t>ﾁﾖﾉﾌﾞ ｹﾝｽｹ</t>
  </si>
  <si>
    <t>秋本 智輝</t>
  </si>
  <si>
    <t>ｱｷﾓﾄ ﾄﾓｷ</t>
  </si>
  <si>
    <t>西口 傑人</t>
  </si>
  <si>
    <t>ﾆｼｸﾞﾁ ﾀｶﾄ</t>
  </si>
  <si>
    <t>野田 凰介</t>
  </si>
  <si>
    <t>ﾉﾀﾞ ｵｳｽｹ</t>
  </si>
  <si>
    <t>松下 天花</t>
  </si>
  <si>
    <t>ﾏﾂｼﾀ ﾃﾝｶ</t>
  </si>
  <si>
    <t>岸本 呼々呂</t>
  </si>
  <si>
    <t>ｷｼﾓﾄ ｺｺﾛ</t>
  </si>
  <si>
    <t>藤本 海帆</t>
  </si>
  <si>
    <t>ﾌｼﾞﾓﾄ ｶﾎ</t>
  </si>
  <si>
    <t>松本 そら</t>
  </si>
  <si>
    <t>ﾏﾂﾓﾄ ｿﾗ</t>
  </si>
  <si>
    <t>木村 優月</t>
  </si>
  <si>
    <t>ｷﾑﾗ ﾕﾂｷ</t>
  </si>
  <si>
    <t>田中 優奈</t>
  </si>
  <si>
    <t>ﾀﾅｶ ﾕｳﾅ</t>
  </si>
  <si>
    <t>黒田 翔琉</t>
  </si>
  <si>
    <t>ｸﾛﾀﾞ ｶｹﾙ</t>
  </si>
  <si>
    <t>仲野 拓光</t>
  </si>
  <si>
    <t>ﾅｶﾉ ﾀｸﾐ</t>
  </si>
  <si>
    <t>長谷川 凌雅</t>
  </si>
  <si>
    <t>ﾊｾｶﾞﾜ ﾘｮｳｶﾞ</t>
  </si>
  <si>
    <t>坂口 真崇</t>
  </si>
  <si>
    <t>ｻｶｸﾞﾁ ﾏｻﾀｶ</t>
  </si>
  <si>
    <t>大谷 歩</t>
  </si>
  <si>
    <t>ｵｵﾀﾆ ｱﾕﾑ</t>
  </si>
  <si>
    <t>鹿島 望未</t>
  </si>
  <si>
    <t>ｶｼﾏ ﾉｿﾞﾐ</t>
  </si>
  <si>
    <t>林山 侑樹</t>
  </si>
  <si>
    <t>ﾊﾔｼﾔﾏ ﾕｳｷ</t>
  </si>
  <si>
    <t>緒方 悠真</t>
  </si>
  <si>
    <t>ｵｶﾞﾀ ﾕｳﾏ</t>
  </si>
  <si>
    <t>二宮 康介</t>
  </si>
  <si>
    <t>ﾆﾉﾐﾔ ｺｳｽｹ</t>
  </si>
  <si>
    <t>秋月 颯真</t>
  </si>
  <si>
    <t>ｱｷﾂﾞｷ ｿｳﾏ</t>
  </si>
  <si>
    <t>鐘ヶ江 公一</t>
  </si>
  <si>
    <t>ｶﾈｶﾞｴ ｺｳｲﾁ</t>
  </si>
  <si>
    <t>児玉 愛笑</t>
  </si>
  <si>
    <t>ｺﾀﾞﾏ ﾂｸﾞﾐ</t>
  </si>
  <si>
    <t>倉田 未緒</t>
  </si>
  <si>
    <t>ｸﾗﾀ ﾐｵ</t>
  </si>
  <si>
    <t>安永 美埜子</t>
  </si>
  <si>
    <t>ﾔｽﾅｶﾞ ﾐﾔｺ</t>
  </si>
  <si>
    <t>衛藤 結衣</t>
  </si>
  <si>
    <t>ｴﾄｳ ﾕｲ</t>
  </si>
  <si>
    <t>小島 ふみの</t>
  </si>
  <si>
    <t>ｺｼﾞﾏ ﾌﾐﾉ</t>
  </si>
  <si>
    <t>小川 叶夢</t>
  </si>
  <si>
    <t>ｵｶﾞﾜ ｶﾉﾝ</t>
  </si>
  <si>
    <t>松岡 果楓</t>
  </si>
  <si>
    <t>ﾏﾂｵｶ ｶｴﾃﾞ</t>
  </si>
  <si>
    <t>山本 姫花</t>
  </si>
  <si>
    <t>ﾔﾏﾓﾄ ﾋﾒｶ</t>
  </si>
  <si>
    <t>安永 早希</t>
  </si>
  <si>
    <t>ﾔｽﾅｶﾞ ｻｷ</t>
  </si>
  <si>
    <t>大庭 光莉</t>
  </si>
  <si>
    <t>ｵｵﾊﾞ ﾋｶﾘ</t>
  </si>
  <si>
    <t>有吉 由宇</t>
  </si>
  <si>
    <t>ｱﾘﾖｼ ﾕｳ</t>
  </si>
  <si>
    <t>片田 蒼大</t>
  </si>
  <si>
    <t>ｶﾀﾀﾞ ｿｳﾀ</t>
  </si>
  <si>
    <t>長田 明祐</t>
  </si>
  <si>
    <t>ﾅｶﾞﾀ ｱｷﾋﾛ</t>
  </si>
  <si>
    <t>阿泉 幹太</t>
  </si>
  <si>
    <t>ｱｽﾞﾐ ｶﾝﾀ</t>
  </si>
  <si>
    <t>立石 有澄</t>
  </si>
  <si>
    <t>ﾀﾃｲｼ ﾅｵﾄ</t>
  </si>
  <si>
    <t>三壷 楓佳</t>
  </si>
  <si>
    <t>ﾐﾂﾎﾞ ﾌｳｶ</t>
  </si>
  <si>
    <t>岡部 真之介</t>
  </si>
  <si>
    <t>ｵｶﾍﾞ ｼﾝﾉｽｹ</t>
  </si>
  <si>
    <t>國田 美雛</t>
  </si>
  <si>
    <t>ｸﾆﾀ ﾐﾋﾅ</t>
  </si>
  <si>
    <t>横山 蓮</t>
  </si>
  <si>
    <t>ﾖｺﾔﾏ ﾚﾝ</t>
  </si>
  <si>
    <t>田村 良太</t>
  </si>
  <si>
    <t>ﾀﾑﾗ ﾘｮｳﾀ</t>
  </si>
  <si>
    <t>西辻 陽菜</t>
  </si>
  <si>
    <t>ﾆｼﾂｼﾞ ﾊﾙﾅ</t>
  </si>
  <si>
    <t>古川 果歩</t>
  </si>
  <si>
    <t>ﾌﾙｶﾜ ｶﾎ</t>
  </si>
  <si>
    <t>内山 翼</t>
  </si>
  <si>
    <t>ｳﾁﾔﾏ ﾂﾊﾞｻ</t>
  </si>
  <si>
    <t>中尾 優花</t>
  </si>
  <si>
    <t>ﾅｶｵ ﾕｳｶ</t>
  </si>
  <si>
    <t>有田 空矢</t>
  </si>
  <si>
    <t>ｱﾘﾀ ｸｳﾔ</t>
  </si>
  <si>
    <t>赤星 瑠生</t>
  </si>
  <si>
    <t>ｱｶﾎﾞｼ ﾙｲ</t>
  </si>
  <si>
    <t>西濵 結人</t>
  </si>
  <si>
    <t>ﾆｼﾊﾏ ﾕｳﾄ</t>
  </si>
  <si>
    <t>杉山 雄梧</t>
  </si>
  <si>
    <t>ｽｷﾞﾔﾏ ﾕｳｺﾞ</t>
  </si>
  <si>
    <t>岩崎 佑飛</t>
  </si>
  <si>
    <t>ｲﾜｻｷ ﾕｳﾋ</t>
  </si>
  <si>
    <t>則松 優希</t>
  </si>
  <si>
    <t>ﾉﾘﾏﾂ ﾕｳｷ</t>
  </si>
  <si>
    <t>岸川 直弘</t>
  </si>
  <si>
    <t>ｷｼｶﾜ ﾅｵﾋﾛ</t>
  </si>
  <si>
    <t>野口 結華</t>
  </si>
  <si>
    <t>ﾉｸﾞﾁ ﾕｲｶ</t>
  </si>
  <si>
    <t>坂井 瑠華</t>
  </si>
  <si>
    <t>ｻｶｲ ﾙｶ</t>
  </si>
  <si>
    <t>石田 瀬南</t>
  </si>
  <si>
    <t>ｲｼﾀﾞ ｾﾅ</t>
  </si>
  <si>
    <t>石西 泰</t>
  </si>
  <si>
    <t>ｲｼﾆｼ ﾕﾀｶ</t>
  </si>
  <si>
    <t>林 洸太</t>
  </si>
  <si>
    <t>ﾊﾔｼ ｺｳﾀ</t>
  </si>
  <si>
    <t>ﾂﾙｻｷ ﾘｶ</t>
  </si>
  <si>
    <t>鶴原 結夏</t>
  </si>
  <si>
    <t>ﾂﾙﾊﾗ ﾕｲｶ</t>
  </si>
  <si>
    <t>上野 真央</t>
  </si>
  <si>
    <t>ｳｴﾉ ﾏｵ</t>
  </si>
  <si>
    <t>阿部 ゆみか</t>
  </si>
  <si>
    <t>ｱﾍﾞ ﾕﾐｶ</t>
  </si>
  <si>
    <t>白川 穂乃実</t>
  </si>
  <si>
    <t>ｼﾗｶﾜ ﾎﾉﾐ</t>
  </si>
  <si>
    <t>田中 悠太</t>
  </si>
  <si>
    <t>ﾀﾅｶ ﾕｳﾀ</t>
  </si>
  <si>
    <t>戸丸 奏空</t>
  </si>
  <si>
    <t>ﾄﾏﾙ ｿｳｷ</t>
  </si>
  <si>
    <t>合使 千翔</t>
  </si>
  <si>
    <t>ｺﾞｳｼ ﾁﾊﾔ</t>
  </si>
  <si>
    <t>田中 泰河</t>
  </si>
  <si>
    <t>ﾀﾅｶ ﾀｲｶﾞ</t>
  </si>
  <si>
    <t>境 遙陽</t>
  </si>
  <si>
    <t>ｻｶｲ ﾊﾙﾋ</t>
  </si>
  <si>
    <t>御手洗 優希</t>
  </si>
  <si>
    <t>ﾐﾀﾗｲ ﾕｳｷ</t>
  </si>
  <si>
    <t>福永 青空</t>
  </si>
  <si>
    <t>ﾌｸﾅｶﾞ ｿﾗ</t>
  </si>
  <si>
    <t>村主 桃乃介</t>
  </si>
  <si>
    <t>ﾂｸﾘ ﾓﾓﾉｽｹ</t>
  </si>
  <si>
    <t>江頭 勇</t>
  </si>
  <si>
    <t>ｴﾄｳ ｲｻﾐ</t>
  </si>
  <si>
    <t>村山 稀映</t>
  </si>
  <si>
    <t>ﾑﾗﾔﾏ ｷｴ</t>
  </si>
  <si>
    <t>大本 凜</t>
  </si>
  <si>
    <t>ｵｵﾓﾄ ﾘﾝ</t>
  </si>
  <si>
    <t>川上 史桂</t>
  </si>
  <si>
    <t>ｶﾜｶﾐ ﾌﾐｶ</t>
  </si>
  <si>
    <t>石井 茉奈</t>
  </si>
  <si>
    <t>ｲｼｲ ﾏﾅ</t>
  </si>
  <si>
    <t>河﨑 一樹</t>
  </si>
  <si>
    <t>ｶﾜｻｷ ｶｽﾞｷ</t>
  </si>
  <si>
    <t>三浦 梨織</t>
  </si>
  <si>
    <t>ﾐｳﾗ ﾘｵ</t>
  </si>
  <si>
    <t>俵 斗威</t>
  </si>
  <si>
    <t>ﾀﾜﾗ ﾄｳｲ</t>
  </si>
  <si>
    <t>秋山 穂乃夏</t>
  </si>
  <si>
    <t>ｱｷﾔﾏ ﾎﾉｶ</t>
  </si>
  <si>
    <t>福田 凛</t>
  </si>
  <si>
    <t>ﾌｸﾀﾞ ﾘﾝ</t>
  </si>
  <si>
    <t>R5年4月5日</t>
    <rPh sb="6" eb="7">
      <t>ニチ</t>
    </rPh>
    <phoneticPr fontId="1"/>
  </si>
  <si>
    <t>R5年4月6日</t>
    <rPh sb="6" eb="7">
      <t>ニチ</t>
    </rPh>
    <phoneticPr fontId="1"/>
  </si>
  <si>
    <t>R5年4月7日</t>
    <rPh sb="6" eb="7">
      <t>ニチ</t>
    </rPh>
    <phoneticPr fontId="1"/>
  </si>
  <si>
    <t>R5年4月8日</t>
    <rPh sb="6" eb="7">
      <t>ニチ</t>
    </rPh>
    <phoneticPr fontId="1"/>
  </si>
  <si>
    <t>R5年4月9日</t>
    <rPh sb="6" eb="7">
      <t>ニチ</t>
    </rPh>
    <phoneticPr fontId="1"/>
  </si>
  <si>
    <t>R5年4月10日</t>
    <rPh sb="7" eb="8">
      <t>ニチ</t>
    </rPh>
    <phoneticPr fontId="1"/>
  </si>
  <si>
    <t>R5年4月11日</t>
    <rPh sb="7" eb="8">
      <t>ニチ</t>
    </rPh>
    <phoneticPr fontId="1"/>
  </si>
  <si>
    <t>R5年4月12日</t>
    <rPh sb="7" eb="8">
      <t>ニチ</t>
    </rPh>
    <phoneticPr fontId="1"/>
  </si>
  <si>
    <t>R5年4月13日</t>
    <rPh sb="7" eb="8">
      <t>ニチ</t>
    </rPh>
    <phoneticPr fontId="1"/>
  </si>
  <si>
    <t>R5年4月14日</t>
    <rPh sb="7" eb="8">
      <t>ニチ</t>
    </rPh>
    <phoneticPr fontId="1"/>
  </si>
  <si>
    <t>R5年4月15日</t>
    <rPh sb="7" eb="8">
      <t>ニチ</t>
    </rPh>
    <phoneticPr fontId="1"/>
  </si>
  <si>
    <t>R5年4月16日</t>
    <rPh sb="7" eb="8">
      <t>ニチ</t>
    </rPh>
    <phoneticPr fontId="1"/>
  </si>
  <si>
    <t>R5年4月17日</t>
    <rPh sb="7" eb="8">
      <t>ニチ</t>
    </rPh>
    <phoneticPr fontId="1"/>
  </si>
  <si>
    <t>R5年4月18日</t>
    <rPh sb="7" eb="8">
      <t>ニチ</t>
    </rPh>
    <phoneticPr fontId="1"/>
  </si>
  <si>
    <t>R5年4月19日</t>
    <rPh sb="7" eb="8">
      <t>ニチ</t>
    </rPh>
    <phoneticPr fontId="1"/>
  </si>
  <si>
    <t>R5年4月20日</t>
    <rPh sb="7" eb="8">
      <t>ニチ</t>
    </rPh>
    <phoneticPr fontId="1"/>
  </si>
  <si>
    <t>2007.04.12</t>
  </si>
  <si>
    <t>2007.04.29</t>
  </si>
  <si>
    <t>2007.05.08</t>
  </si>
  <si>
    <t>2007.07.24</t>
  </si>
  <si>
    <t>2007.08.10</t>
  </si>
  <si>
    <t>2008.01.07</t>
  </si>
  <si>
    <t>2008.02.16</t>
  </si>
  <si>
    <t>2008.02.19</t>
  </si>
  <si>
    <t>杉本 実咲</t>
  </si>
  <si>
    <t>ｽｷﾞﾓﾄ ﾐｻｷ</t>
  </si>
  <si>
    <t>2008.08.04</t>
  </si>
  <si>
    <t>田部 蒼依</t>
  </si>
  <si>
    <t>ﾀﾅﾍﾞ ｱｵｲ</t>
  </si>
  <si>
    <t>2008.08.28</t>
  </si>
  <si>
    <t>林田 英里香</t>
  </si>
  <si>
    <t>ﾊﾔｼﾀﾞ ｴﾘｶ</t>
  </si>
  <si>
    <t>2008.10.24</t>
  </si>
  <si>
    <t>天野 柚希</t>
  </si>
  <si>
    <t>ｱﾏﾉ ﾕｽﾞｷ</t>
  </si>
  <si>
    <t>2008.10.30</t>
  </si>
  <si>
    <t>2007.04.05</t>
  </si>
  <si>
    <t>2007.05.27</t>
  </si>
  <si>
    <t>浅川 雅仁</t>
  </si>
  <si>
    <t>ｱｻｶﾜ ﾏｻﾋﾄ</t>
  </si>
  <si>
    <t>2007.06.13</t>
  </si>
  <si>
    <t>2007.09.25</t>
  </si>
  <si>
    <t>2007.10.17</t>
  </si>
  <si>
    <t>2007.10.18</t>
  </si>
  <si>
    <t>2008.02.29</t>
  </si>
  <si>
    <t>寺田 大燿</t>
  </si>
  <si>
    <t>ﾃﾗﾀﾞ ﾀｲﾖｳ</t>
  </si>
  <si>
    <t>2008.05.29</t>
  </si>
  <si>
    <t>平岩 湊心</t>
  </si>
  <si>
    <t>ﾋﾗｲﾜ ｿｳｼﾝ</t>
  </si>
  <si>
    <t>2008.06.27</t>
  </si>
  <si>
    <t>福﨑 悠貴</t>
  </si>
  <si>
    <t>ﾌｸｻﾞｷ ﾊﾙｷ</t>
  </si>
  <si>
    <t>2008.08.05</t>
  </si>
  <si>
    <t>吉田 智亮</t>
  </si>
  <si>
    <t>ﾖｼﾀﾞ ﾄﾓｱｷ</t>
  </si>
  <si>
    <t>2008.08.26</t>
  </si>
  <si>
    <t>玉置 理琴</t>
  </si>
  <si>
    <t>ﾀﾏｵｷ ﾘｺ</t>
  </si>
  <si>
    <t>2008.04.25</t>
  </si>
  <si>
    <t>2007.07.30</t>
  </si>
  <si>
    <t>2007.08.22</t>
  </si>
  <si>
    <t>伊藤 滉義</t>
  </si>
  <si>
    <t>ｲﾄｳ ｺｳｷ</t>
  </si>
  <si>
    <t>2008.04.02</t>
  </si>
  <si>
    <t>中野 晴空</t>
  </si>
  <si>
    <t>ﾅｶﾉ ﾊﾙｸ</t>
  </si>
  <si>
    <t>2008.04.03</t>
  </si>
  <si>
    <t>井町 拓夢</t>
  </si>
  <si>
    <t>ｲﾏﾁ ﾀｸﾐ</t>
  </si>
  <si>
    <t>2008.09.22</t>
  </si>
  <si>
    <t>2007.06.04</t>
  </si>
  <si>
    <t>2007.07.15</t>
  </si>
  <si>
    <t>2007.08.26</t>
  </si>
  <si>
    <t>2007.08.28</t>
  </si>
  <si>
    <t>2007.10.01</t>
  </si>
  <si>
    <t>2007.10.09</t>
  </si>
  <si>
    <t>2007.10.11</t>
  </si>
  <si>
    <t>2007.11.09</t>
  </si>
  <si>
    <t>2008.01.11</t>
  </si>
  <si>
    <t>2008.02.11</t>
  </si>
  <si>
    <t>2008.02.24</t>
  </si>
  <si>
    <t>畑中 翔士郎</t>
  </si>
  <si>
    <t>ﾊﾀﾅｶ ｼｮｳｼﾞﾛｳ</t>
  </si>
  <si>
    <t>2008.04.24</t>
  </si>
  <si>
    <t>井上 太惺</t>
  </si>
  <si>
    <t>ｲﾉｳｴ ﾀｲｾｲ</t>
  </si>
  <si>
    <t>2008.07.01</t>
  </si>
  <si>
    <t>佐野 颯</t>
  </si>
  <si>
    <t>ｻﾉ ﾊﾔﾃ</t>
  </si>
  <si>
    <t>2008.08.17</t>
  </si>
  <si>
    <t>池内 千洋</t>
  </si>
  <si>
    <t>ｲｹｳﾁ ﾁﾋﾛ</t>
  </si>
  <si>
    <t>2008.10.11</t>
  </si>
  <si>
    <t>益田 樹</t>
  </si>
  <si>
    <t>ﾏｽﾀﾞ ｲﾂｷ</t>
  </si>
  <si>
    <t>2009.03.04</t>
  </si>
  <si>
    <t>2009.03.30</t>
  </si>
  <si>
    <t>2007.11.01</t>
  </si>
  <si>
    <t>江﨑 奈那</t>
  </si>
  <si>
    <t>ｴｻﾞｷ ﾅﾅ</t>
  </si>
  <si>
    <t>2009.01.25</t>
  </si>
  <si>
    <t>冨耒 柚佳</t>
  </si>
  <si>
    <t>ﾄﾐｸ ﾕｽﾞｶ</t>
  </si>
  <si>
    <t>2009.02.09</t>
  </si>
  <si>
    <t>2007.07.18</t>
  </si>
  <si>
    <t>2007.11.18</t>
  </si>
  <si>
    <t>2008.01.20</t>
  </si>
  <si>
    <t>岡本 颯</t>
  </si>
  <si>
    <t>ｵｶﾓﾄ ﾊﾔﾃ</t>
  </si>
  <si>
    <t>2008.04.21</t>
  </si>
  <si>
    <t>藤田 侑太</t>
  </si>
  <si>
    <t>ﾌｼﾞﾀ ﾕｳﾀ</t>
  </si>
  <si>
    <t>2008.05.23</t>
  </si>
  <si>
    <t>福嶋 凌大</t>
  </si>
  <si>
    <t>ﾌｸｼﾏ ﾘｮｳﾀ</t>
  </si>
  <si>
    <t>2008.06.18</t>
  </si>
  <si>
    <t>大西 涼介</t>
  </si>
  <si>
    <t>ｵｵﾆｼ ﾘｮｳｽｹ</t>
  </si>
  <si>
    <t>2008.07.02</t>
  </si>
  <si>
    <t>松浦 幹大</t>
  </si>
  <si>
    <t>ﾏﾂｳﾗ ｶﾝﾀ</t>
  </si>
  <si>
    <t>2008.10.14</t>
  </si>
  <si>
    <t>渡辺 晴斗</t>
  </si>
  <si>
    <t>ﾜﾀﾅﾍﾞ ﾊﾙﾄ</t>
  </si>
  <si>
    <t>2008.10.31</t>
  </si>
  <si>
    <t>佐藤 丈瑠</t>
  </si>
  <si>
    <t>ｻﾄｳ ﾀｹﾙ</t>
  </si>
  <si>
    <t>2009.01.08</t>
  </si>
  <si>
    <t>髙崎 春希</t>
  </si>
  <si>
    <t>ﾀｶｻｷ ﾊﾙｷ</t>
  </si>
  <si>
    <t>2009.03.08</t>
  </si>
  <si>
    <t>2007.08.01</t>
  </si>
  <si>
    <t>2007.08.19</t>
  </si>
  <si>
    <t>2008.01.26</t>
  </si>
  <si>
    <t>2008.03.14</t>
  </si>
  <si>
    <t>菅野 華星</t>
  </si>
  <si>
    <t>ｽｶﾞﾉ ｶｳﾗ</t>
  </si>
  <si>
    <t>2008.12.15</t>
  </si>
  <si>
    <t>伊藤 愛莉</t>
  </si>
  <si>
    <t>ｲﾄｳ ｱｲﾘ</t>
  </si>
  <si>
    <t>2008.12.27</t>
  </si>
  <si>
    <t>2007.04.24</t>
  </si>
  <si>
    <t>2007.05.16</t>
  </si>
  <si>
    <t>2007.06.16</t>
  </si>
  <si>
    <t>福原 颯</t>
  </si>
  <si>
    <t>ﾌｸﾊﾗ ﾊﾔﾀ</t>
  </si>
  <si>
    <t>2007.06.21</t>
  </si>
  <si>
    <t>2007.08.18</t>
  </si>
  <si>
    <t>2007.08.29</t>
  </si>
  <si>
    <t>福田 光希</t>
  </si>
  <si>
    <t>2007.09.04</t>
  </si>
  <si>
    <t>2007.09.27</t>
  </si>
  <si>
    <t>戸根 陽介</t>
  </si>
  <si>
    <t>2007.10.27</t>
  </si>
  <si>
    <t>2007.12.26</t>
  </si>
  <si>
    <t>2008.02.13</t>
  </si>
  <si>
    <t>2008.02.17</t>
  </si>
  <si>
    <t>小林 宏之助</t>
  </si>
  <si>
    <t>ｺﾊﾞﾔｼ ｺｳﾉｽｹ</t>
  </si>
  <si>
    <t>2008.02.26</t>
  </si>
  <si>
    <t>益満 玲有</t>
  </si>
  <si>
    <t>ﾏｽﾐﾂ ﾚｲｱ</t>
  </si>
  <si>
    <t>2008.04.29</t>
  </si>
  <si>
    <t>久保田 蒼志</t>
  </si>
  <si>
    <t>ｸﾎﾞﾀ ｿｳｼ</t>
  </si>
  <si>
    <t>2008.05.14</t>
  </si>
  <si>
    <t>橋本 薫</t>
  </si>
  <si>
    <t>ﾊｼﾓﾄ ｶｵﾙ</t>
  </si>
  <si>
    <t>荻山 晄也</t>
  </si>
  <si>
    <t>ｵｷﾞﾔﾏ ﾃﾙﾅﾘ</t>
  </si>
  <si>
    <t>西垣 颯太</t>
  </si>
  <si>
    <t>ﾆｼｶﾞｷ ｿｳﾀ</t>
  </si>
  <si>
    <t>2008.10.16</t>
  </si>
  <si>
    <t>加藤 頼哉</t>
  </si>
  <si>
    <t>ｶﾄｳ ﾗｲﾔ</t>
  </si>
  <si>
    <t>2008.10.20</t>
  </si>
  <si>
    <t>矢澤 洋翔</t>
  </si>
  <si>
    <t>ﾔｻﾞﾜ ﾋﾛﾄ</t>
  </si>
  <si>
    <t>2008.11.02</t>
  </si>
  <si>
    <t>岩山 花道</t>
  </si>
  <si>
    <t>ｲﾜﾔﾏ ﾊﾅﾐﾁ</t>
  </si>
  <si>
    <t>2008.11.07</t>
  </si>
  <si>
    <t>浦上 侑大</t>
  </si>
  <si>
    <t>ｳﾗｶﾐ ﾕｳﾀﾞｲ</t>
  </si>
  <si>
    <t>2008.11.27</t>
  </si>
  <si>
    <t>越智 央</t>
  </si>
  <si>
    <t>ｵﾁ ｱｷﾗ</t>
  </si>
  <si>
    <t>2008.12.08</t>
  </si>
  <si>
    <t>中西 尊人</t>
  </si>
  <si>
    <t>ﾅｶﾆｼ ﾐｺﾄ</t>
  </si>
  <si>
    <t>2009.01.28</t>
  </si>
  <si>
    <t>髙瀬 正悟</t>
  </si>
  <si>
    <t>ﾀｶｾ ｼｮｳｺﾞ</t>
  </si>
  <si>
    <t>2009.01.29</t>
  </si>
  <si>
    <t>岩﨑 将三</t>
  </si>
  <si>
    <t>ｲﾜｻｷ ﾏｻﾐ</t>
  </si>
  <si>
    <t>2009.03.01</t>
  </si>
  <si>
    <t>2007.05.12</t>
  </si>
  <si>
    <t>2007.06.05</t>
  </si>
  <si>
    <t>2007.09.11</t>
  </si>
  <si>
    <t>2007.12.15</t>
  </si>
  <si>
    <t>中園 桜子</t>
  </si>
  <si>
    <t>ﾅｶｿﾞﾉ ｻｸﾗｺ</t>
  </si>
  <si>
    <t>2008.04.07</t>
  </si>
  <si>
    <t>岡﨑 彩寧</t>
  </si>
  <si>
    <t>ｵｶｻﾞｷ ｱﾔﾈ</t>
  </si>
  <si>
    <t>2008.04.12</t>
  </si>
  <si>
    <t>永瀨 心音</t>
  </si>
  <si>
    <t>ﾅｶﾞｾ ｺｺﾈ</t>
  </si>
  <si>
    <t>2008.06.08</t>
  </si>
  <si>
    <t>長﨑 聖奈</t>
  </si>
  <si>
    <t>ﾅｶﾞｻｷ ｾｲﾅ</t>
  </si>
  <si>
    <t>2008.08.09</t>
  </si>
  <si>
    <t>金元 美優</t>
  </si>
  <si>
    <t>ｶﾈﾓﾄ ﾐﾕ</t>
  </si>
  <si>
    <t>2008.10.07</t>
  </si>
  <si>
    <t>小田 和華</t>
  </si>
  <si>
    <t>ｵﾀﾞ ﾉﾄﾞｶ</t>
  </si>
  <si>
    <t>2008.11.15</t>
  </si>
  <si>
    <t>高橋 陽愛</t>
  </si>
  <si>
    <t>ﾀｶﾊｼ ﾋﾅﾘ</t>
  </si>
  <si>
    <t>2008.12.30</t>
  </si>
  <si>
    <t>梅本 莉奈</t>
  </si>
  <si>
    <t>ｳﾒﾓﾄ ﾘﾅ</t>
  </si>
  <si>
    <t>2009.02.13</t>
  </si>
  <si>
    <t>内山 かんな</t>
  </si>
  <si>
    <t>ｳﾁﾔﾏ ｶﾝﾅ</t>
  </si>
  <si>
    <t>2009.03.13</t>
  </si>
  <si>
    <t>2007.04.11</t>
  </si>
  <si>
    <t>2007.04.16</t>
  </si>
  <si>
    <t>廣池 瑞紀</t>
  </si>
  <si>
    <t>ﾋﾛｲｹ ﾐｽﾞｷ</t>
  </si>
  <si>
    <t>2007.05.23</t>
  </si>
  <si>
    <t>2007.05.28</t>
  </si>
  <si>
    <t>2007.08.17</t>
  </si>
  <si>
    <t>2007.09.22</t>
  </si>
  <si>
    <t>2007.10.05</t>
  </si>
  <si>
    <t>赤岩 陽貴</t>
  </si>
  <si>
    <t>ｱｶｲﾜ ﾊﾙｷ</t>
  </si>
  <si>
    <t>2008.06.11</t>
  </si>
  <si>
    <t>野口 快斗</t>
  </si>
  <si>
    <t>ﾉｸﾞﾁ ｶｲﾄ</t>
  </si>
  <si>
    <t>2008.06.16</t>
  </si>
  <si>
    <t>下郡 裕也</t>
  </si>
  <si>
    <t>ｼﾓｺﾞｵﾘ ﾕｳﾔ</t>
  </si>
  <si>
    <t>2008.07.14</t>
  </si>
  <si>
    <t>大田 夢充</t>
  </si>
  <si>
    <t>ｵｵﾀ ﾑｱ</t>
  </si>
  <si>
    <t>2008.07.25</t>
  </si>
  <si>
    <t>志岐 空</t>
  </si>
  <si>
    <t>ｼｷ ｿﾗ</t>
  </si>
  <si>
    <t>2008.08.06</t>
  </si>
  <si>
    <t>松下 陸叶</t>
  </si>
  <si>
    <t>ﾏﾂｼﾀ ﾘｸﾄ</t>
  </si>
  <si>
    <t>2008.09.07</t>
  </si>
  <si>
    <t>田中 幸貴</t>
  </si>
  <si>
    <t>ﾀﾅｶ ｺｳｷ</t>
  </si>
  <si>
    <t>2008.11.17</t>
  </si>
  <si>
    <t>2007.06.15</t>
  </si>
  <si>
    <t>2007.07.12</t>
  </si>
  <si>
    <t>2007.10.16</t>
  </si>
  <si>
    <t>本明 海咲</t>
  </si>
  <si>
    <t>ﾎﾝﾐｮｳ ﾐｻｷ</t>
  </si>
  <si>
    <t>2008.08.11</t>
  </si>
  <si>
    <t>2007.05.10</t>
  </si>
  <si>
    <t>2007.06.24</t>
  </si>
  <si>
    <t>2007.07.19</t>
  </si>
  <si>
    <t>2007.07.22</t>
  </si>
  <si>
    <t>2007.08.05</t>
  </si>
  <si>
    <t>2007.08.08</t>
  </si>
  <si>
    <t>2007.08.13</t>
  </si>
  <si>
    <t>2007.11.28</t>
  </si>
  <si>
    <t>2007.12.03</t>
  </si>
  <si>
    <t>2007.12.17</t>
  </si>
  <si>
    <t>2008.02.14</t>
  </si>
  <si>
    <t>2008.03.27</t>
  </si>
  <si>
    <t>宮﨑 敦士</t>
  </si>
  <si>
    <t>ﾐﾔｻﾞｷ ｱﾂｼ</t>
  </si>
  <si>
    <t>森 優太</t>
  </si>
  <si>
    <t>ﾓﾘ ﾕｳﾀ</t>
  </si>
  <si>
    <t>2008.04.13</t>
  </si>
  <si>
    <t>田中 颯樹</t>
  </si>
  <si>
    <t>ﾀﾅｶ ｻﾂｷ</t>
  </si>
  <si>
    <t>髙橋 駿秀</t>
  </si>
  <si>
    <t>ﾀｶﾊｼ ﾄｼﾋﾃﾞ</t>
  </si>
  <si>
    <t>宮﨑 一起</t>
  </si>
  <si>
    <t>ﾐﾔｻﾞｷ ｶｽﾞｷ</t>
  </si>
  <si>
    <t>藤山 貴良</t>
  </si>
  <si>
    <t>ﾌｼﾞﾔﾏ ﾀｶﾗ</t>
  </si>
  <si>
    <t>2008.06.17</t>
  </si>
  <si>
    <t>中島 茉大</t>
  </si>
  <si>
    <t>ﾅｶｼﾏ ﾏﾋﾛ</t>
  </si>
  <si>
    <t>嶋田 有心</t>
  </si>
  <si>
    <t>ｼﾏﾀﾞ ﾕｳｼﾝ</t>
  </si>
  <si>
    <t>栁武 蒼生</t>
  </si>
  <si>
    <t>ﾔﾅﾀｹ ｱｵｲ</t>
  </si>
  <si>
    <t>2008.07.20</t>
  </si>
  <si>
    <t>D872</t>
  </si>
  <si>
    <t>田中 蓮</t>
  </si>
  <si>
    <t>ﾀﾅｶ ﾚﾝ</t>
  </si>
  <si>
    <t>2008.08.24</t>
  </si>
  <si>
    <t>服部 舜生</t>
  </si>
  <si>
    <t>ﾊｯﾄﾘ ｼｭﾝｾｲ</t>
  </si>
  <si>
    <t>江田 竣</t>
  </si>
  <si>
    <t>ｺｳﾀﾞ ｼｭﾝ</t>
  </si>
  <si>
    <t>2008.09.11</t>
  </si>
  <si>
    <t>村瀬 遼</t>
  </si>
  <si>
    <t>ﾑﾗｾ ﾘｮｳ</t>
  </si>
  <si>
    <t>2008.09.14</t>
  </si>
  <si>
    <t>吉野 怜護</t>
  </si>
  <si>
    <t>ﾖｼﾉ ﾚｲｺﾞ</t>
  </si>
  <si>
    <t>2008.09.15</t>
  </si>
  <si>
    <t>2008.09.26</t>
  </si>
  <si>
    <t>氷室 旺雅</t>
  </si>
  <si>
    <t>ﾋﾑﾛ ｵｳｶﾞ</t>
  </si>
  <si>
    <t>2008.09.30</t>
  </si>
  <si>
    <t>池下 滉紀</t>
  </si>
  <si>
    <t>ｲｹｼﾀ ｺｳｷ</t>
  </si>
  <si>
    <t>佐藤 勝真</t>
  </si>
  <si>
    <t>ｻﾄｳ ｶﾂﾏ</t>
  </si>
  <si>
    <t>2008.10.27</t>
  </si>
  <si>
    <t>山﨑 樹</t>
  </si>
  <si>
    <t>ﾔﾏｻｷ ﾀﾂｷ</t>
  </si>
  <si>
    <t>2008.12.03</t>
  </si>
  <si>
    <t>波野 孝哉</t>
  </si>
  <si>
    <t>ﾊﾉ ｺｳｷ</t>
  </si>
  <si>
    <t>船津 太志</t>
  </si>
  <si>
    <t>ﾌﾅﾂ ﾀｲｼ</t>
  </si>
  <si>
    <t>2009.01.10</t>
  </si>
  <si>
    <t>坂井 善人</t>
  </si>
  <si>
    <t>ｻｶｲ ﾖｼﾋﾄ</t>
  </si>
  <si>
    <t>池田 昂司</t>
  </si>
  <si>
    <t>ｲｹﾀﾞ ｺｳｼﾞ</t>
  </si>
  <si>
    <t>藤城 泰河</t>
  </si>
  <si>
    <t>ﾌｼﾞｷ ﾀｲｶﾞ</t>
  </si>
  <si>
    <t>2009.02.19</t>
  </si>
  <si>
    <t>本村 聡介</t>
  </si>
  <si>
    <t>ﾎﾝﾑﾗ ｿｳｽｹ</t>
  </si>
  <si>
    <t>2009.03.15</t>
  </si>
  <si>
    <t>竹下 伊織</t>
  </si>
  <si>
    <t>ﾀｹｼﾀ ｲｵﾘ</t>
  </si>
  <si>
    <t>2009.03.28</t>
  </si>
  <si>
    <t>2007.05.30</t>
  </si>
  <si>
    <t>2007.08.20</t>
  </si>
  <si>
    <t>2007.08.25</t>
  </si>
  <si>
    <t>2007.08.31</t>
  </si>
  <si>
    <t>2007.09.16</t>
  </si>
  <si>
    <t>2007.09.18</t>
  </si>
  <si>
    <t>2007.09.26</t>
  </si>
  <si>
    <t>2007.10.10</t>
  </si>
  <si>
    <t>2007.12.09</t>
  </si>
  <si>
    <t>2008.02.25</t>
  </si>
  <si>
    <t>武田 莉歩</t>
  </si>
  <si>
    <t>ﾀｹﾀﾞ ﾘﾘｱ</t>
  </si>
  <si>
    <t>2008.04.27</t>
  </si>
  <si>
    <t>佐藤 椿姫</t>
  </si>
  <si>
    <t>ｻﾄｳ ﾂﾊﾞｷ</t>
  </si>
  <si>
    <t>2008.06.01</t>
  </si>
  <si>
    <t>立石 奈南</t>
  </si>
  <si>
    <t>ﾀﾃｲｼ ﾅﾅ</t>
  </si>
  <si>
    <t>2008.07.24</t>
  </si>
  <si>
    <t>本田 華梨</t>
  </si>
  <si>
    <t>ﾎﾝﾀﾞ ｶﾘﾝ</t>
  </si>
  <si>
    <t>松岡 未来</t>
  </si>
  <si>
    <t>ﾏﾂｵｶ ﾐｸ</t>
  </si>
  <si>
    <t>2008.09.08</t>
  </si>
  <si>
    <t>大橋 心美</t>
  </si>
  <si>
    <t>ｵｵﾊｼ ｺｺﾐ</t>
  </si>
  <si>
    <t>塚本 千陽</t>
  </si>
  <si>
    <t>ﾂｶﾓﾄ ﾁﾊﾙ</t>
  </si>
  <si>
    <t>田中 澪花</t>
  </si>
  <si>
    <t>ﾀﾅｶ ﾚｲｶ</t>
  </si>
  <si>
    <t>芳賀 美夢</t>
  </si>
  <si>
    <t>ﾊｶﾞ ﾐﾕ</t>
  </si>
  <si>
    <t>2008.11.11</t>
  </si>
  <si>
    <t>清田 結愛</t>
  </si>
  <si>
    <t>ｷﾖﾀ ﾕｱ</t>
  </si>
  <si>
    <t>2008.12.06</t>
  </si>
  <si>
    <t>森内 絢菜</t>
  </si>
  <si>
    <t>ﾓﾘｳﾁ ｱﾔﾅ</t>
  </si>
  <si>
    <t>2009.01.15</t>
  </si>
  <si>
    <t>矢野 陽莉</t>
  </si>
  <si>
    <t>ﾔﾉ ｱｶﾘ</t>
  </si>
  <si>
    <t>2009.01.16</t>
  </si>
  <si>
    <t>2007.06.30</t>
  </si>
  <si>
    <t>2007.10.08</t>
  </si>
  <si>
    <t>2007.11.02</t>
  </si>
  <si>
    <t>2007.11.08</t>
  </si>
  <si>
    <t>2007.12.02</t>
  </si>
  <si>
    <t>2008.02.22</t>
  </si>
  <si>
    <t>2008.03.04</t>
  </si>
  <si>
    <t>坂口 隼人</t>
  </si>
  <si>
    <t>ｻｶｸﾞﾁ ﾊﾔﾄ</t>
  </si>
  <si>
    <t>2008.03.10</t>
  </si>
  <si>
    <t>柳井田 雄基</t>
  </si>
  <si>
    <t>ﾔﾅｲﾀﾞ ﾕｳｷ</t>
  </si>
  <si>
    <t>2008.06.25</t>
  </si>
  <si>
    <t>杷野 悠人</t>
  </si>
  <si>
    <t>ﾊﾉ ﾕｳﾄ</t>
  </si>
  <si>
    <t>川端 涼太</t>
  </si>
  <si>
    <t>ｶﾜﾊﾞﾀ ﾘｮｳﾀ</t>
  </si>
  <si>
    <t>2008.08.08</t>
  </si>
  <si>
    <t>下長 朔也</t>
  </si>
  <si>
    <t>ｼﾓﾅｶﾞ ｻｸﾔ</t>
  </si>
  <si>
    <t>2008.08.27</t>
  </si>
  <si>
    <t>竹本 龍ノ介</t>
  </si>
  <si>
    <t>ﾀｹﾓﾄ ﾘｭｳﾉｽｹ</t>
  </si>
  <si>
    <t>2008.10.09</t>
  </si>
  <si>
    <t>村上 奏太</t>
  </si>
  <si>
    <t>ﾑﾗｶﾐ ｿｳﾀ</t>
  </si>
  <si>
    <t>2009.01.19</t>
  </si>
  <si>
    <t>アドルフ 太輝</t>
  </si>
  <si>
    <t>ｱﾄﾞﾙﾌ ﾀｲｷ</t>
  </si>
  <si>
    <t>2009.01.31</t>
  </si>
  <si>
    <t>橋本 遼</t>
  </si>
  <si>
    <t>ﾊｼﾓﾄ ﾘｮｳ</t>
  </si>
  <si>
    <t>2007.04.19</t>
  </si>
  <si>
    <t>2007.06.10</t>
  </si>
  <si>
    <t>2007.06.14</t>
  </si>
  <si>
    <t>2007.08.07</t>
  </si>
  <si>
    <t>2007.09.29</t>
  </si>
  <si>
    <t>2007.10.04</t>
  </si>
  <si>
    <t>2007.11.21</t>
  </si>
  <si>
    <t>2007.12.16</t>
  </si>
  <si>
    <t>2008.01.21</t>
  </si>
  <si>
    <t>2008.01.23</t>
  </si>
  <si>
    <t>野口 明日香</t>
  </si>
  <si>
    <t>ﾉｸﾞﾁ ｱｽｶ</t>
  </si>
  <si>
    <t>2008.06.24</t>
  </si>
  <si>
    <t>栗﨑 凛々亜</t>
  </si>
  <si>
    <t>ｸﾘｻｷ ﾘﾘｱ</t>
  </si>
  <si>
    <t>2008.08.20</t>
  </si>
  <si>
    <t>長田 結</t>
  </si>
  <si>
    <t>ﾅｶﾞﾀ ﾕｲ</t>
  </si>
  <si>
    <t>2008.11.25</t>
  </si>
  <si>
    <t>石田 瑚幸</t>
  </si>
  <si>
    <t>ｲｼﾀﾞ ｺﾕｷ</t>
  </si>
  <si>
    <t>2008.12.13</t>
  </si>
  <si>
    <t>作永 桃音</t>
  </si>
  <si>
    <t>ｻｸﾅｶﾞ ﾓﾓﾈ</t>
  </si>
  <si>
    <t>2009.02.23</t>
  </si>
  <si>
    <t>赤穂 寛太郎</t>
  </si>
  <si>
    <t>ｱｶﾎ ﾋﾛﾀﾛｳ</t>
  </si>
  <si>
    <t>加持 大和</t>
  </si>
  <si>
    <t>ｶﾓﾁｶﾓﾁ ﾔﾏﾄﾔﾏﾄ</t>
  </si>
  <si>
    <t>2008.05.05</t>
  </si>
  <si>
    <t>井手上 虎汰</t>
  </si>
  <si>
    <t>ｲﾃﾞｳｴ ｺﾀ</t>
  </si>
  <si>
    <t>千原 多聞</t>
  </si>
  <si>
    <t>ﾁﾊﾗ ﾀﾓﾝ</t>
  </si>
  <si>
    <t>山下 遼人</t>
  </si>
  <si>
    <t>ﾔﾏｼﾀ ﾊﾙﾄ</t>
  </si>
  <si>
    <t>2008.12.07</t>
  </si>
  <si>
    <t>溝部 翔</t>
  </si>
  <si>
    <t>ﾐｿﾞﾍﾞ ｼｮｳ</t>
  </si>
  <si>
    <t>2008.12.20</t>
  </si>
  <si>
    <t>上田 愛海</t>
  </si>
  <si>
    <t>ｳｴﾀﾞ ｱｲｼｰ</t>
  </si>
  <si>
    <t>2007.09.28</t>
  </si>
  <si>
    <t>緒方 咲希</t>
  </si>
  <si>
    <t>ｵｶﾞﾀ ｻｷｻｷ</t>
  </si>
  <si>
    <t>2008.08.13</t>
  </si>
  <si>
    <t>原 矢登美</t>
  </si>
  <si>
    <t>ﾊﾗ ﾔﾄﾐﾔﾄﾐ</t>
  </si>
  <si>
    <t>2008.09.18</t>
  </si>
  <si>
    <t>佐藤 百花</t>
  </si>
  <si>
    <t>ｻﾄｳ ﾓﾓｶ</t>
  </si>
  <si>
    <t>2008.10.12</t>
  </si>
  <si>
    <t>大石 ひなの</t>
  </si>
  <si>
    <t>ｵｵｲｼｵｵｲｼ ﾋﾅﾉﾋﾅﾉ</t>
  </si>
  <si>
    <t>2007.05.06</t>
  </si>
  <si>
    <t>2007.07.09</t>
  </si>
  <si>
    <t>2007.08.12</t>
  </si>
  <si>
    <t>2007.09.14</t>
  </si>
  <si>
    <t>2007.12.05</t>
  </si>
  <si>
    <t>川越 光喜</t>
  </si>
  <si>
    <t>ｶﾜｺﾞｴ ﾐﾂｷ</t>
  </si>
  <si>
    <t>2008.04.26</t>
  </si>
  <si>
    <t>岩本 楓哉</t>
  </si>
  <si>
    <t>ｲﾜﾓﾄ ﾌｳﾔ</t>
  </si>
  <si>
    <t>中堀 綾人</t>
  </si>
  <si>
    <t>ﾅｶﾎﾘ ｱﾔﾄ</t>
  </si>
  <si>
    <t>末松 優真</t>
  </si>
  <si>
    <t>ｽｴﾏﾂ ﾕｳｼﾝ</t>
  </si>
  <si>
    <t>2008.06.03</t>
  </si>
  <si>
    <t>福島 祥人</t>
  </si>
  <si>
    <t>ﾌｸｼﾏ ﾖｼﾄ</t>
  </si>
  <si>
    <t>2008.09.04</t>
  </si>
  <si>
    <t>安藤 瑛大</t>
  </si>
  <si>
    <t>ｱﾝﾄﾞｳ ｴｲﾀ</t>
  </si>
  <si>
    <t>2008.11.05</t>
  </si>
  <si>
    <t>石本 聡</t>
  </si>
  <si>
    <t>ｲｼﾓﾄ ｻﾄｼ</t>
  </si>
  <si>
    <t>濵田 海晴</t>
  </si>
  <si>
    <t>ﾊﾏﾀﾞ ｶｲｾｲ</t>
  </si>
  <si>
    <t>D813</t>
  </si>
  <si>
    <t>2007.06.12</t>
  </si>
  <si>
    <t>大久保 彩奈</t>
  </si>
  <si>
    <t>ｵｵｸﾎﾞ ｱﾔﾅ</t>
  </si>
  <si>
    <t>2008.06.15</t>
  </si>
  <si>
    <t>吉田 衣織</t>
  </si>
  <si>
    <t>ﾖｼﾀﾞ ｲｵﾘ</t>
  </si>
  <si>
    <t>2009.03.02</t>
  </si>
  <si>
    <t>米倉 大翔</t>
  </si>
  <si>
    <t>ﾖﾈｸﾗ ﾊﾙﾄ</t>
  </si>
  <si>
    <t>2008.06.10</t>
  </si>
  <si>
    <t>山本 凰甫</t>
  </si>
  <si>
    <t>ﾔﾏﾓﾄ ｵｳｽｹ</t>
  </si>
  <si>
    <t>松﨑 斗吾</t>
  </si>
  <si>
    <t>ﾏﾂｻﾞｷ ﾄﾜ</t>
  </si>
  <si>
    <t>俵田 恒誠</t>
  </si>
  <si>
    <t>ﾀﾜﾗﾀﾞ ｺｳｾｲ</t>
  </si>
  <si>
    <t>2008.10.01</t>
  </si>
  <si>
    <t>大塚 悠太</t>
  </si>
  <si>
    <t>ｵｵﾂｶ ﾕｳﾀ</t>
  </si>
  <si>
    <t>2008.11.12</t>
  </si>
  <si>
    <t>久保田 瑛介</t>
  </si>
  <si>
    <t>ｸﾎﾞﾀ ｴｲｽｹ</t>
  </si>
  <si>
    <t>2009.01.11</t>
  </si>
  <si>
    <t>野村 惟斗</t>
  </si>
  <si>
    <t>ﾉﾑﾗ ﾕｲﾄ</t>
  </si>
  <si>
    <t>島崎 太志</t>
  </si>
  <si>
    <t>ｼﾏｻﾞｷ ﾀｲｼ</t>
  </si>
  <si>
    <t>森川 広大</t>
  </si>
  <si>
    <t>ﾓﾘｶﾜ ｺｳﾀ</t>
  </si>
  <si>
    <t>2009.03.10</t>
  </si>
  <si>
    <t>2007.05.24</t>
  </si>
  <si>
    <t>2007.05.26</t>
  </si>
  <si>
    <t>2007.06.09</t>
  </si>
  <si>
    <t>2007.09.09</t>
  </si>
  <si>
    <t>2008.03.29</t>
  </si>
  <si>
    <t>柳 杏美利</t>
  </si>
  <si>
    <t>ﾔﾅｷﾞ ｱﾐﾘ</t>
  </si>
  <si>
    <t>2008.06.06</t>
  </si>
  <si>
    <t>簾 泉実</t>
  </si>
  <si>
    <t>ｽﾀﾞﾚ ｲｽﾞﾐ</t>
  </si>
  <si>
    <t>2008.06.29</t>
  </si>
  <si>
    <t>豊永 ほのか</t>
  </si>
  <si>
    <t>ﾄﾖﾅｶﾞ ﾎﾉｶ</t>
  </si>
  <si>
    <t>2008.07.30</t>
  </si>
  <si>
    <t>永田 彩華</t>
  </si>
  <si>
    <t>ﾅｶﾞﾀ ｲﾛﾊ</t>
  </si>
  <si>
    <t>2008.09.03</t>
  </si>
  <si>
    <t>海東 李珠</t>
  </si>
  <si>
    <t>ｶｲﾄｳ ﾘｽﾞ</t>
  </si>
  <si>
    <t>井手 礼佳</t>
  </si>
  <si>
    <t>ｲﾃﾞ ﾚｲｶ</t>
  </si>
  <si>
    <t>2008.12.19</t>
  </si>
  <si>
    <t>鬼木 結菜</t>
  </si>
  <si>
    <t>ｵﾆｷ ﾕﾅ</t>
  </si>
  <si>
    <t>2009.02.25</t>
  </si>
  <si>
    <t>下中野 絢彩</t>
  </si>
  <si>
    <t>ｼﾓﾅｶﾉ ｱﾔｻ</t>
  </si>
  <si>
    <t>2009.02.27</t>
  </si>
  <si>
    <t>2007.05.03</t>
  </si>
  <si>
    <t>2007.07.07</t>
  </si>
  <si>
    <t>2007.07.23</t>
  </si>
  <si>
    <t>2007.08.24</t>
  </si>
  <si>
    <t>2007.12.19</t>
  </si>
  <si>
    <t>本村 琉晴</t>
  </si>
  <si>
    <t>ﾓﾄﾑﾗ ﾘｭｳｾｲ</t>
  </si>
  <si>
    <t>2008.02.04</t>
  </si>
  <si>
    <t>2008.02.08</t>
  </si>
  <si>
    <t>松下 侑篤</t>
  </si>
  <si>
    <t>ﾏﾂｼﾀ ﾕｳﾏ</t>
  </si>
  <si>
    <t>林 夢斗</t>
  </si>
  <si>
    <t>ﾊﾔｼ ﾕﾒﾄ</t>
  </si>
  <si>
    <t>2008.04.22</t>
  </si>
  <si>
    <t>後藤 歩夢</t>
  </si>
  <si>
    <t>ｺﾞﾄｳ ｱﾕﾑ</t>
  </si>
  <si>
    <t>黒木 琉生</t>
  </si>
  <si>
    <t>ｸﾛｷ ﾘｭｳｾｲ</t>
  </si>
  <si>
    <t>髙城 伽楼羅</t>
  </si>
  <si>
    <t>ﾀｶｼﾞｮｳ ｶﾙﾗ</t>
  </si>
  <si>
    <t>2008.11.18</t>
  </si>
  <si>
    <t>福田 宗章</t>
  </si>
  <si>
    <t>ﾌｸﾀﾞ ﾑﾈｱｷ</t>
  </si>
  <si>
    <t>2008.12.31</t>
  </si>
  <si>
    <t>丸本 将太郎</t>
  </si>
  <si>
    <t>ﾏﾙﾓﾄ ｼｮｳﾀﾛｳ</t>
  </si>
  <si>
    <t>2009.01.23</t>
  </si>
  <si>
    <t>盛永 大翔</t>
  </si>
  <si>
    <t>ﾓﾘﾅｶﾞ ﾔﾏﾄ</t>
  </si>
  <si>
    <t>山崎 更紗</t>
  </si>
  <si>
    <t>ﾔﾏｻｷ ｻﾗｻ</t>
  </si>
  <si>
    <t>2008.04.30</t>
  </si>
  <si>
    <t>2007.04.10</t>
  </si>
  <si>
    <t>2007.04.13</t>
  </si>
  <si>
    <t>D60</t>
  </si>
  <si>
    <t>2007.05.11</t>
  </si>
  <si>
    <t>2007.11.24</t>
  </si>
  <si>
    <t>2007.12.18</t>
  </si>
  <si>
    <t>山口 脩斗</t>
  </si>
  <si>
    <t>ﾔﾏｸﾞﾁ ｼｭｳﾄ</t>
  </si>
  <si>
    <t>原口 将成</t>
  </si>
  <si>
    <t>ﾊﾗｸﾞﾁ ｼｮｳｾｲ</t>
  </si>
  <si>
    <t>2008.05.10</t>
  </si>
  <si>
    <t>太田 涼介</t>
  </si>
  <si>
    <t>ｵｵﾀ ﾘｮｳｽｹ</t>
  </si>
  <si>
    <t>2008.05.11</t>
  </si>
  <si>
    <t>宮武 朱雀</t>
  </si>
  <si>
    <t>ﾐﾔﾀｹ ｽｻﾞｸ</t>
  </si>
  <si>
    <t>手島 孝輔</t>
  </si>
  <si>
    <t>ﾃｼﾏ ｺｳｽｹ</t>
  </si>
  <si>
    <t>2008.08.15</t>
  </si>
  <si>
    <t>山根 佳貴</t>
  </si>
  <si>
    <t>ﾔﾏﾈ ﾖｼﾀｶ</t>
  </si>
  <si>
    <t>小松 慧</t>
  </si>
  <si>
    <t>ｺﾏﾂ ｹｲ</t>
  </si>
  <si>
    <t>池尻 吏玖</t>
  </si>
  <si>
    <t>ｲｹｼﾞﾘ ﾘｸ</t>
  </si>
  <si>
    <t>2009.03.14</t>
  </si>
  <si>
    <t>D59</t>
  </si>
  <si>
    <t>2007.07.21</t>
  </si>
  <si>
    <t>2007.08.30</t>
  </si>
  <si>
    <t>前村 海羽</t>
  </si>
  <si>
    <t>ﾏｴﾑﾗ ﾐｳ</t>
  </si>
  <si>
    <t>2007.11.13</t>
  </si>
  <si>
    <t>山中 彩萊</t>
  </si>
  <si>
    <t>ﾔﾏﾅｶ ｱｲﾗ</t>
  </si>
  <si>
    <t>2008.08.31</t>
  </si>
  <si>
    <t>徳山 陽華</t>
  </si>
  <si>
    <t>ﾄｸﾔﾏ ﾊﾙｶ</t>
  </si>
  <si>
    <t>2008.09.17</t>
  </si>
  <si>
    <t>佐藤 真央</t>
  </si>
  <si>
    <t>ｻﾄｳ ﾏｵ</t>
  </si>
  <si>
    <t>2008.10.19</t>
  </si>
  <si>
    <t>香月 千穂</t>
  </si>
  <si>
    <t>ｶﾂｷ ﾁﾎ</t>
  </si>
  <si>
    <t>2009.02.08</t>
  </si>
  <si>
    <t>2008.02.18</t>
  </si>
  <si>
    <t>河野 晄大</t>
  </si>
  <si>
    <t>ｶﾜﾉ ｺｳﾀ</t>
  </si>
  <si>
    <t>2008.11.09</t>
  </si>
  <si>
    <t>2007.05.09</t>
  </si>
  <si>
    <t>2008.03.07</t>
  </si>
  <si>
    <t>島村 凛</t>
  </si>
  <si>
    <t>ｼﾏﾑﾗ ﾘﾝ</t>
  </si>
  <si>
    <t>2008.05.01</t>
  </si>
  <si>
    <t>木戸 くるみ</t>
  </si>
  <si>
    <t>ｷﾄﾞ ｸﾙﾐ</t>
  </si>
  <si>
    <t>石田 茉莉香</t>
  </si>
  <si>
    <t>ｲｼﾀﾞ ﾏﾘｶ</t>
  </si>
  <si>
    <t>2009.01.20</t>
  </si>
  <si>
    <t>2007.12.01</t>
  </si>
  <si>
    <t>2008.01.15</t>
  </si>
  <si>
    <t>大隈 心晴</t>
  </si>
  <si>
    <t>ｵｵｸﾏ ｼﾝｾｲ</t>
  </si>
  <si>
    <t>2008.09.02</t>
  </si>
  <si>
    <t>2008.02.23</t>
  </si>
  <si>
    <t>有田 由奈</t>
  </si>
  <si>
    <t>ｱﾘﾀ ﾕﾅ</t>
  </si>
  <si>
    <t>2008.05.15</t>
  </si>
  <si>
    <t>廣瀨 夏彩</t>
  </si>
  <si>
    <t>ﾋﾛｾ ｶｱﾔ</t>
  </si>
  <si>
    <t>2008.08.02</t>
  </si>
  <si>
    <t>向井 美順</t>
  </si>
  <si>
    <t>ﾑｶｲ ﾐﾖﾘ</t>
  </si>
  <si>
    <t>2009.02.24</t>
  </si>
  <si>
    <t>2007.06.22</t>
  </si>
  <si>
    <t>2007.07.05</t>
  </si>
  <si>
    <t>2007.07.14</t>
  </si>
  <si>
    <t>松岡 晴斗</t>
  </si>
  <si>
    <t>ﾏﾂｵｶ ﾊﾙﾄ</t>
  </si>
  <si>
    <t>2007.09.08</t>
  </si>
  <si>
    <t>2007.12.11</t>
  </si>
  <si>
    <t>2008.01.12</t>
  </si>
  <si>
    <t>2008.03.18</t>
  </si>
  <si>
    <t>三宅 青空</t>
  </si>
  <si>
    <t>ﾐﾔｹ ｱｵｿﾞﾗ</t>
  </si>
  <si>
    <t>2008.05.04</t>
  </si>
  <si>
    <t>繁 政臣</t>
  </si>
  <si>
    <t>ｼｹﾞ ﾏｻｵﾐ</t>
  </si>
  <si>
    <t>2008.06.12</t>
  </si>
  <si>
    <t>荒木 蒼佑</t>
  </si>
  <si>
    <t>ｱﾗｷ ｿｳｽｹ</t>
  </si>
  <si>
    <t>2008.07.18</t>
  </si>
  <si>
    <t>水町 昇吾</t>
  </si>
  <si>
    <t>ﾐｽﾞﾏﾁ ｼｮｳｺﾞ</t>
  </si>
  <si>
    <t>2008.09.09</t>
  </si>
  <si>
    <t>國信 彪ノ祐</t>
  </si>
  <si>
    <t>ｸﾆﾉﾌﾞ ﾄﾗﾉｽｹ</t>
  </si>
  <si>
    <t>2008.11.14</t>
  </si>
  <si>
    <t>楠 倖太郎</t>
  </si>
  <si>
    <t>ｸｽ ｺｳﾀﾛｳ</t>
  </si>
  <si>
    <t>三野 大智</t>
  </si>
  <si>
    <t>ﾐﾉ ﾀﾞｲﾁ</t>
  </si>
  <si>
    <t>2009.01.09</t>
  </si>
  <si>
    <t>仲森 丈</t>
  </si>
  <si>
    <t>ﾅｶﾓﾘ ﾀｹﾙ</t>
  </si>
  <si>
    <t>2009.01.21</t>
  </si>
  <si>
    <t>岩﨑 斗希</t>
  </si>
  <si>
    <t>ｲﾜｻｷ ﾄｷ</t>
  </si>
  <si>
    <t>上田 竜聖</t>
  </si>
  <si>
    <t>ｳｴﾀﾞ ﾘｭｳｾｲ</t>
  </si>
  <si>
    <t>2009.02.14</t>
  </si>
  <si>
    <t>別府 郁海</t>
  </si>
  <si>
    <t>ﾍﾞｯﾌﾟ ｲｸﾐ</t>
  </si>
  <si>
    <t>2009.03.05</t>
  </si>
  <si>
    <t>橋本 大雅</t>
  </si>
  <si>
    <t>ﾊｼﾓﾄ ﾀｲｶﾞ</t>
  </si>
  <si>
    <t>2009.03.17</t>
  </si>
  <si>
    <t>鈴木 陽向</t>
  </si>
  <si>
    <t>ｽｽﾞｷ ﾋﾅﾀ</t>
  </si>
  <si>
    <t>2007.10.24</t>
  </si>
  <si>
    <t>矢野 さくら</t>
  </si>
  <si>
    <t>ﾔﾉ ｻｸﾗ</t>
  </si>
  <si>
    <t>渕田 一華</t>
  </si>
  <si>
    <t>ﾌﾁﾀﾞ ｲﾁｶ</t>
  </si>
  <si>
    <t>2008.05.08</t>
  </si>
  <si>
    <t>山田 志慧</t>
  </si>
  <si>
    <t>ﾔﾏﾀﾞ ｼｴ</t>
  </si>
  <si>
    <t>2008.06.21</t>
  </si>
  <si>
    <t>江川 愛心</t>
  </si>
  <si>
    <t>ｴｶﾞﾜ ｱｺ</t>
  </si>
  <si>
    <t>古賀 心乃</t>
  </si>
  <si>
    <t>ｺｶﾞ ｺｺﾉ</t>
  </si>
  <si>
    <t>黒木 咲結</t>
  </si>
  <si>
    <t>ｸﾛｷ ｻﾕ</t>
  </si>
  <si>
    <t>茶屋 桜</t>
  </si>
  <si>
    <t>ﾁｬﾔ ｻｸﾗ</t>
  </si>
  <si>
    <t>2009.03.31</t>
  </si>
  <si>
    <t>松田 悠希</t>
  </si>
  <si>
    <t>ﾏﾂﾀﾞ ﾕｳｷ</t>
  </si>
  <si>
    <t>2007.03.01</t>
  </si>
  <si>
    <t>2007.04.17</t>
  </si>
  <si>
    <t>2007.05.29</t>
  </si>
  <si>
    <t>2007.07.02</t>
  </si>
  <si>
    <t>2007.11.20</t>
  </si>
  <si>
    <t>2008.01.03</t>
  </si>
  <si>
    <t>池田 健人</t>
  </si>
  <si>
    <t>ｲｹﾀﾞ ﾀｹﾄ</t>
  </si>
  <si>
    <t>中木原 冴時</t>
  </si>
  <si>
    <t>ﾅｶｷﾊﾗ ｻﾄｷ</t>
  </si>
  <si>
    <t>2008.05.27</t>
  </si>
  <si>
    <t>西野 真樹</t>
  </si>
  <si>
    <t>ﾆｼﾉ ﾏｻｷ</t>
  </si>
  <si>
    <t>2008.06.22</t>
  </si>
  <si>
    <t>松山 洸樹</t>
  </si>
  <si>
    <t>ﾏﾂﾔﾏ ｺｳｼﾞｭ</t>
  </si>
  <si>
    <t>白川 裕和</t>
  </si>
  <si>
    <t>ｼﾗｶﾜ ﾋﾛｶｽﾞ</t>
  </si>
  <si>
    <t>2008.12.24</t>
  </si>
  <si>
    <t>三浦 蹴生</t>
  </si>
  <si>
    <t>ﾐｳﾗ ｼｭｳ</t>
  </si>
  <si>
    <t>2009.01.05</t>
  </si>
  <si>
    <t>野口 悠聖</t>
  </si>
  <si>
    <t>ﾉｸﾞﾁ ﾕｳｾｲ</t>
  </si>
  <si>
    <t>2009.03.16</t>
  </si>
  <si>
    <t>田中 塁登</t>
  </si>
  <si>
    <t>ﾀﾅｶ ﾙｲﾄ</t>
  </si>
  <si>
    <t>2009.03.21</t>
  </si>
  <si>
    <t>2007.08.16</t>
  </si>
  <si>
    <t>2007.09.03</t>
  </si>
  <si>
    <t>2007.09.24</t>
  </si>
  <si>
    <t>野中 友香</t>
  </si>
  <si>
    <t>ﾉﾅｶ ﾄﾓｶ</t>
  </si>
  <si>
    <t>小石 夢華</t>
  </si>
  <si>
    <t>ｺｲｼ ﾕﾒｶ</t>
  </si>
  <si>
    <t>2008.12.16</t>
  </si>
  <si>
    <t>光成 咲月</t>
  </si>
  <si>
    <t>ﾐﾂﾅﾘ ｻﾂｷ</t>
  </si>
  <si>
    <t>2008.12.26</t>
  </si>
  <si>
    <t>奥平 未來</t>
  </si>
  <si>
    <t>ｵｸﾋﾗ ﾐﾗｲ</t>
  </si>
  <si>
    <t>江村 遼玖</t>
  </si>
  <si>
    <t>ｴﾑﾗ ﾘｸ</t>
  </si>
  <si>
    <t>2008.10.23</t>
  </si>
  <si>
    <t>野田 晃成</t>
  </si>
  <si>
    <t>ﾉﾀﾞ ｺｳｾｲ</t>
  </si>
  <si>
    <t>2007.06.23</t>
  </si>
  <si>
    <t>2007.09.17</t>
  </si>
  <si>
    <t>高山 大輝</t>
  </si>
  <si>
    <t>ﾀｶﾔﾏ ﾀﾞｲｷ</t>
  </si>
  <si>
    <t>石田 真</t>
  </si>
  <si>
    <t>ｲｼﾀﾞ ﾏｻﾄ</t>
  </si>
  <si>
    <t>宮﨑 康輔</t>
  </si>
  <si>
    <t>ﾐﾔｻﾞｷ ｺｳｽｹ</t>
  </si>
  <si>
    <t>坂本 達基</t>
  </si>
  <si>
    <t>ｻｶﾓﾄ ﾀﾂｷ</t>
  </si>
  <si>
    <t>浜水 一輝</t>
  </si>
  <si>
    <t>ﾊﾏﾐｽﾞ ｶｽﾞｷ</t>
  </si>
  <si>
    <t>2008.07.22</t>
  </si>
  <si>
    <t>桒野 寛之</t>
  </si>
  <si>
    <t>ｸﾜﾉ ﾋﾛﾕｷ</t>
  </si>
  <si>
    <t>森 駿和</t>
  </si>
  <si>
    <t>ﾓﾘ ﾄｼｶｽﾞ</t>
  </si>
  <si>
    <t>石井 理善</t>
  </si>
  <si>
    <t>ｲｼｲ ﾏｻﾖｼ</t>
  </si>
  <si>
    <t>高尾 幸希</t>
  </si>
  <si>
    <t>ﾀｶｵ ｺｳｷ</t>
  </si>
  <si>
    <t>土谷 龍亜貴</t>
  </si>
  <si>
    <t>ﾂﾁﾔ ﾀﾂｱｷ</t>
  </si>
  <si>
    <t>藤﨑 陽</t>
  </si>
  <si>
    <t>ﾌｼﾞｻｷ ﾊﾙ</t>
  </si>
  <si>
    <t>田中 孔陽</t>
  </si>
  <si>
    <t>ﾀﾅｶ ｺｳﾖｳ</t>
  </si>
  <si>
    <t>岡部 雄真</t>
  </si>
  <si>
    <t>ｵｶﾍﾞ ﾕｳｼﾝ</t>
  </si>
  <si>
    <t>2008.12.29</t>
  </si>
  <si>
    <t>西村 彩生</t>
  </si>
  <si>
    <t>ﾆｼﾑﾗ ｻｷ</t>
  </si>
  <si>
    <t>2007.06.11</t>
  </si>
  <si>
    <t>2007.06.26</t>
  </si>
  <si>
    <t>2008.03.24</t>
  </si>
  <si>
    <t>八汐 美悠</t>
  </si>
  <si>
    <t>ﾔｼｵ ﾐﾕ</t>
  </si>
  <si>
    <t>門林 愛夏</t>
  </si>
  <si>
    <t>ｶﾄﾞﾊﾞﾔｼ ｱｲｶ</t>
  </si>
  <si>
    <t>2008.06.30</t>
  </si>
  <si>
    <t>佐藤 由華</t>
  </si>
  <si>
    <t>ｻﾄｳ ﾕｲｶ</t>
  </si>
  <si>
    <t>坂元 絢音</t>
  </si>
  <si>
    <t>ｻｶﾓﾄ ｱﾔﾈ</t>
  </si>
  <si>
    <t>2008.07.31</t>
  </si>
  <si>
    <t>原 楓香</t>
  </si>
  <si>
    <t>ﾊﾗ ﾌｳｶ</t>
  </si>
  <si>
    <t>井上 晴留花</t>
  </si>
  <si>
    <t>2009.02.06</t>
  </si>
  <si>
    <t>吉田 芽生</t>
  </si>
  <si>
    <t>ﾖｼﾀﾞ ﾒｲ</t>
  </si>
  <si>
    <t>2009.02.12</t>
  </si>
  <si>
    <t>一木 亜美</t>
  </si>
  <si>
    <t>ｲﾁｷ ｱﾐ</t>
  </si>
  <si>
    <t>2007.04.20</t>
  </si>
  <si>
    <t>2007.10.13</t>
  </si>
  <si>
    <t>小原 徠獅</t>
  </si>
  <si>
    <t>ｺﾊﾗ ﾗｲｼ</t>
  </si>
  <si>
    <t>2008.05.21</t>
  </si>
  <si>
    <t>香川 櫂人</t>
  </si>
  <si>
    <t>ｶｶﾞﾜ ｶｲﾄ</t>
  </si>
  <si>
    <t>2008.05.26</t>
  </si>
  <si>
    <t>濱田 健斗</t>
  </si>
  <si>
    <t>ﾊﾏﾀﾞ ｹﾝﾄ</t>
  </si>
  <si>
    <t>2009.01.27</t>
  </si>
  <si>
    <t>林 凰月</t>
  </si>
  <si>
    <t>ﾊﾔｼ ｺｳｶﾞ</t>
  </si>
  <si>
    <t>2007.04.04</t>
  </si>
  <si>
    <t>2007.05.15</t>
  </si>
  <si>
    <t>2007.06.20</t>
  </si>
  <si>
    <t>2007.09.07</t>
  </si>
  <si>
    <t>2008.01.30</t>
  </si>
  <si>
    <t>鎌谷 拓海</t>
  </si>
  <si>
    <t>ｶﾏﾀﾆ ﾀｸﾐ</t>
  </si>
  <si>
    <t>堤 光暉</t>
  </si>
  <si>
    <t>ﾂﾂﾐ ｺｳｷ</t>
  </si>
  <si>
    <t>小野 惇行</t>
  </si>
  <si>
    <t>ｵﾉ ｱﾂﾕｷ</t>
  </si>
  <si>
    <t>2008.05.31</t>
  </si>
  <si>
    <t>江河 拓真</t>
  </si>
  <si>
    <t>ｴｶﾞﾜ ﾀｸﾏ</t>
  </si>
  <si>
    <t>2008.09.25</t>
  </si>
  <si>
    <t>只隈 蓮</t>
  </si>
  <si>
    <t>ﾀﾀﾞｸﾏ ﾚﾝ</t>
  </si>
  <si>
    <t>2008.11.16</t>
  </si>
  <si>
    <t>中村 悠誠</t>
  </si>
  <si>
    <t>ﾅｶﾑﾗ ﾕｳｾｲ</t>
  </si>
  <si>
    <t>2009.01.03</t>
  </si>
  <si>
    <t>藤井 耀太郎</t>
  </si>
  <si>
    <t>ﾌｼﾞｲ ﾖｳﾀﾛｳ</t>
  </si>
  <si>
    <t>2009.02.04</t>
  </si>
  <si>
    <t>木寺 渉</t>
  </si>
  <si>
    <t>ｷﾃﾞﾗ ﾜﾀﾙ</t>
  </si>
  <si>
    <t>2009.02.07</t>
  </si>
  <si>
    <t>山本 天音</t>
  </si>
  <si>
    <t>ﾔﾏﾓﾄ ｱﾏﾈ</t>
  </si>
  <si>
    <t>2007.07.11</t>
  </si>
  <si>
    <t>2007.07.28</t>
  </si>
  <si>
    <t>三浦 雛子</t>
  </si>
  <si>
    <t>ﾐｳﾗ ﾋﾅｺ</t>
  </si>
  <si>
    <t>2008.04.08</t>
  </si>
  <si>
    <t>松田 唯花</t>
  </si>
  <si>
    <t>ﾏﾂﾀﾞ ﾕｲｶ</t>
  </si>
  <si>
    <t>2008.05.02</t>
  </si>
  <si>
    <t>藤原 実侑</t>
  </si>
  <si>
    <t>ﾌｼﾞﾜﾗ ﾐﾕｳ</t>
  </si>
  <si>
    <t>江口 果穂</t>
  </si>
  <si>
    <t>ｴｸﾞﾁ ｶﾎ</t>
  </si>
  <si>
    <t>2008.10.13</t>
  </si>
  <si>
    <t>反田 舞咲</t>
  </si>
  <si>
    <t>ﾀﾝﾀﾞ ﾏｲｻ</t>
  </si>
  <si>
    <t>2008.10.15</t>
  </si>
  <si>
    <t>橋元 美稀</t>
  </si>
  <si>
    <t>ﾊｼﾓﾄ ﾐｷ</t>
  </si>
  <si>
    <t>2007.10.14</t>
  </si>
  <si>
    <t>2007.10.20</t>
  </si>
  <si>
    <t>2007.10.22</t>
  </si>
  <si>
    <t>2007.11.07</t>
  </si>
  <si>
    <t>2008.01.17</t>
  </si>
  <si>
    <t>2008.02.28</t>
  </si>
  <si>
    <t>安部 瑞貴</t>
  </si>
  <si>
    <t>ｱﾍﾞ ﾐｽﾞｷ</t>
  </si>
  <si>
    <t>渡辺 聖南</t>
  </si>
  <si>
    <t>ﾜﾀﾅﾍﾞ ｾﾅ</t>
  </si>
  <si>
    <t>2008.08.12</t>
  </si>
  <si>
    <t>鹿毛 獅恩</t>
  </si>
  <si>
    <t>ｶｹﾞ ｼｵﾝ</t>
  </si>
  <si>
    <t>一ノ瀬 謙信</t>
  </si>
  <si>
    <t>ｲﾁﾉｾ ｹﾝｼﾝ</t>
  </si>
  <si>
    <t>椿原 健心</t>
  </si>
  <si>
    <t>ﾂﾊﾞｷﾊﾗ ｹﾝｼﾝ</t>
  </si>
  <si>
    <t>佐藤 佑海</t>
  </si>
  <si>
    <t>ｻﾄｳ ﾕｳ</t>
  </si>
  <si>
    <t>森永 惺心</t>
  </si>
  <si>
    <t>ﾓﾘﾅｶﾞ ｻﾄｼ</t>
  </si>
  <si>
    <t>2007.07.17</t>
  </si>
  <si>
    <t>2008.02.05</t>
  </si>
  <si>
    <t>須山 朱莉</t>
  </si>
  <si>
    <t>ｽﾔﾏ ｱｶﾘ</t>
  </si>
  <si>
    <t>2008.06.23</t>
  </si>
  <si>
    <t>作間 杏菜</t>
  </si>
  <si>
    <t>ｻｸﾏ ｱﾝﾅ</t>
  </si>
  <si>
    <t>2008.07.08</t>
  </si>
  <si>
    <t>高野浦 雫</t>
  </si>
  <si>
    <t>ﾀｶﾉｳﾗ ｼｽﾞｸ</t>
  </si>
  <si>
    <t>2008.10.21</t>
  </si>
  <si>
    <t>髙丸 優空</t>
  </si>
  <si>
    <t>ﾀｶﾏﾙ ﾕｳﾗ</t>
  </si>
  <si>
    <t>長野 寿音</t>
  </si>
  <si>
    <t>ﾅｶﾞﾉ ｺﾄﾈ</t>
  </si>
  <si>
    <t>堀江 詩恩</t>
  </si>
  <si>
    <t>ﾎﾘｴ ｼｵﾝ</t>
  </si>
  <si>
    <t>2007.07.31</t>
  </si>
  <si>
    <t>2007.11.27</t>
  </si>
  <si>
    <t>田村 影虎</t>
  </si>
  <si>
    <t>ﾀﾑﾗ ｶｹﾞﾄﾗ</t>
  </si>
  <si>
    <t>江島 隆悟</t>
  </si>
  <si>
    <t>ｴｼﾞﾏ ﾘｭｳｺﾞ</t>
  </si>
  <si>
    <t>2008.05.09</t>
  </si>
  <si>
    <t>中塚 一稀</t>
  </si>
  <si>
    <t>ﾅｶﾂｶ ｶｽﾞｷ</t>
  </si>
  <si>
    <t>2008.07.19</t>
  </si>
  <si>
    <t>田中 李空</t>
  </si>
  <si>
    <t>小島 萌恵子</t>
  </si>
  <si>
    <t>ｺｼﾞﾏ ﾓｴｺ</t>
  </si>
  <si>
    <t>木村 伊吹</t>
  </si>
  <si>
    <t>ｷﾑﾗ ｲﾌﾞｷ</t>
  </si>
  <si>
    <t>児倉 優太</t>
  </si>
  <si>
    <t>ｺｸﾞﾗ ﾕｳﾀ</t>
  </si>
  <si>
    <t>本多 正英</t>
  </si>
  <si>
    <t>ﾎﾝﾀﾞ ｼｮｳｴｲ</t>
  </si>
  <si>
    <t>2009.02.22</t>
  </si>
  <si>
    <t>2007.08.14</t>
  </si>
  <si>
    <t>糸永 梨桜</t>
  </si>
  <si>
    <t>ｲﾄﾅｶﾞ ﾘｵ</t>
  </si>
  <si>
    <t>上原 真衣</t>
  </si>
  <si>
    <t>ｳｴﾊﾗ ﾏｲ</t>
  </si>
  <si>
    <t>川口 楓夏</t>
  </si>
  <si>
    <t>ｶﾜｸﾞﾁ ﾌｳｶ</t>
  </si>
  <si>
    <t>2008.07.12</t>
  </si>
  <si>
    <t>2007.04.26</t>
  </si>
  <si>
    <t>帆足 東己</t>
  </si>
  <si>
    <t>ﾎｱｼ ｱｽﾞﾐ</t>
  </si>
  <si>
    <t>2007.11.11</t>
  </si>
  <si>
    <t>長尾 悠平</t>
  </si>
  <si>
    <t>ﾅｶﾞｵ ﾕｳﾍｲ</t>
  </si>
  <si>
    <t>2008.05.19</t>
  </si>
  <si>
    <t>遠藤 正樹</t>
  </si>
  <si>
    <t>ｴﾝﾄﾞｳ ﾏｻｷ</t>
  </si>
  <si>
    <t>2008.07.28</t>
  </si>
  <si>
    <t>市川 花道</t>
  </si>
  <si>
    <t>ｲﾁｶﾜ ﾊﾅﾐﾁ</t>
  </si>
  <si>
    <t>2008.08.19</t>
  </si>
  <si>
    <t>大石 翼</t>
  </si>
  <si>
    <t>ｵｵｲｼ ﾂﾊﾞｻ</t>
  </si>
  <si>
    <t>2008.09.21</t>
  </si>
  <si>
    <t>横山 藤</t>
  </si>
  <si>
    <t>ﾖｺﾔﾏ ﾌｼﾞ</t>
  </si>
  <si>
    <t>松尾 俊助</t>
  </si>
  <si>
    <t>ﾏﾂｵ ｼｭﾝｽｹ</t>
  </si>
  <si>
    <t>2008.12.05</t>
  </si>
  <si>
    <t>古賀 聖悠</t>
  </si>
  <si>
    <t>ｺｶﾞ ﾏｻﾊﾙ</t>
  </si>
  <si>
    <t>2009.01.01</t>
  </si>
  <si>
    <t>栁瀬 咲綾</t>
  </si>
  <si>
    <t>ﾔﾅｾ ｻｱﾔ</t>
  </si>
  <si>
    <t>2008.03.19</t>
  </si>
  <si>
    <t>2008.03.22</t>
  </si>
  <si>
    <t>堀 美優</t>
  </si>
  <si>
    <t>ﾎﾘ ﾐﾕｳ</t>
  </si>
  <si>
    <t>2007.08.02</t>
  </si>
  <si>
    <t>久保園 富美雄</t>
  </si>
  <si>
    <t>ｸﾎﾞｿﾞﾉ ﾄﾐｵ</t>
  </si>
  <si>
    <t>岡村 桃花</t>
  </si>
  <si>
    <t>ｵｶﾑﾗ ﾓﾓｶ</t>
  </si>
  <si>
    <t>2008.04.15</t>
  </si>
  <si>
    <t>藤島 莉緒</t>
  </si>
  <si>
    <t>ﾌｼﾞｼﾏ ﾘｵ</t>
  </si>
  <si>
    <t>2008.03.21</t>
  </si>
  <si>
    <t>2008.03.30</t>
  </si>
  <si>
    <t>春永 逞斗</t>
  </si>
  <si>
    <t>ﾊﾙﾅｶﾞ ﾀｸﾄ</t>
  </si>
  <si>
    <t>玉木 天翔</t>
  </si>
  <si>
    <t>ﾀﾏｷ ﾂﾊﾞｻ</t>
  </si>
  <si>
    <t>2008.10.06</t>
  </si>
  <si>
    <t>藤田 幸作</t>
  </si>
  <si>
    <t>ﾌｼﾞﾀ ｺｳｻｸ</t>
  </si>
  <si>
    <t>2008.10.29</t>
  </si>
  <si>
    <t>大和 厚輝</t>
  </si>
  <si>
    <t>ﾔﾏﾄ ｱﾂｷ</t>
  </si>
  <si>
    <t>2008.12.11</t>
  </si>
  <si>
    <t>佐藤 匠海</t>
  </si>
  <si>
    <t>ｻﾄｳ ﾀｸﾐ</t>
  </si>
  <si>
    <t>2007.04.30</t>
  </si>
  <si>
    <t>木村 咲葉</t>
  </si>
  <si>
    <t>ｷﾑﾗ ｻﾖ</t>
  </si>
  <si>
    <t>2008.10.08</t>
  </si>
  <si>
    <t>2007.09.15</t>
  </si>
  <si>
    <t>2007.12.06</t>
  </si>
  <si>
    <t>2008.01.16</t>
  </si>
  <si>
    <t>重松 勇冴</t>
  </si>
  <si>
    <t>ｼｹﾞﾏﾂ ﾕｳｺﾞ</t>
  </si>
  <si>
    <t>清川 泰輝</t>
  </si>
  <si>
    <t>ｷﾖｶﾜ ﾀｲｷ</t>
  </si>
  <si>
    <t>中村 怜央</t>
  </si>
  <si>
    <t>ﾅｶﾑﾗ ﾚｵ</t>
  </si>
  <si>
    <t>西牟田 康平</t>
  </si>
  <si>
    <t>ﾆｼﾑﾀ ｺｳﾍｲ</t>
  </si>
  <si>
    <t>和田 凌成</t>
  </si>
  <si>
    <t>ﾜﾀﾞ ﾘｮｳｾｲ</t>
  </si>
  <si>
    <t>2008.08.01</t>
  </si>
  <si>
    <t>今村 和葉</t>
  </si>
  <si>
    <t>ｲﾏﾑﾗ ｶｽﾞﾊ</t>
  </si>
  <si>
    <t>倉原 遼太</t>
  </si>
  <si>
    <t>ｸﾗﾊﾗ ﾘｮｳﾀ</t>
  </si>
  <si>
    <t>木村 駿斗</t>
  </si>
  <si>
    <t>ｷﾑﾗ ﾊﾔﾄ</t>
  </si>
  <si>
    <t>2008.11.06</t>
  </si>
  <si>
    <t>平川 翔太</t>
  </si>
  <si>
    <t>ﾋﾗｶﾜ ｼｮｳﾀ</t>
  </si>
  <si>
    <t>佐藤 圭</t>
  </si>
  <si>
    <t>ｻﾄｳ ｹｲ</t>
  </si>
  <si>
    <t>2009.02.18</t>
  </si>
  <si>
    <t>村山 太以地</t>
  </si>
  <si>
    <t>ﾑﾗﾔﾏ ﾀｲﾁ</t>
  </si>
  <si>
    <t>津留﨑 里加</t>
  </si>
  <si>
    <t>2007.09.02</t>
  </si>
  <si>
    <t>岡本 梨亜</t>
  </si>
  <si>
    <t>ｵｶﾓﾄ ﾘｱ</t>
  </si>
  <si>
    <t>2008.07.27</t>
  </si>
  <si>
    <t>富田 愛</t>
  </si>
  <si>
    <t>ﾄﾐﾀ ﾏﾅ</t>
  </si>
  <si>
    <t>奥 桃子</t>
  </si>
  <si>
    <t>ｵｸ ﾓﾓｺ</t>
  </si>
  <si>
    <t>伊藤 瑠々</t>
  </si>
  <si>
    <t>ｲﾄｳ ﾙﾙ</t>
  </si>
  <si>
    <t>井ノ下 紗妃</t>
  </si>
  <si>
    <t>ｲﾉｼﾀ ｻｷ</t>
  </si>
  <si>
    <t>2009.03.06</t>
  </si>
  <si>
    <t>酒井 希寧</t>
  </si>
  <si>
    <t>ｻｶｲ ﾈﾈ</t>
  </si>
  <si>
    <t>馬場 優衣</t>
  </si>
  <si>
    <t>ﾊﾞﾊﾞ ﾕｲ</t>
  </si>
  <si>
    <t>2008.10.22</t>
  </si>
  <si>
    <t>2007.05.04</t>
  </si>
  <si>
    <t>2007.09.12</t>
  </si>
  <si>
    <t>2007.11.12</t>
  </si>
  <si>
    <t>2008.01.28</t>
  </si>
  <si>
    <t>松岡 世志洋</t>
  </si>
  <si>
    <t>ﾏﾂｵｶ ﾖｼﾋﾛ</t>
  </si>
  <si>
    <t>2008.04.09</t>
  </si>
  <si>
    <t>上垣 海音</t>
  </si>
  <si>
    <t>ｳｴｶﾞｷ ｶｲﾄ</t>
  </si>
  <si>
    <t>林 歩夢</t>
  </si>
  <si>
    <t>ﾊﾔｼ ｱﾕﾑ</t>
  </si>
  <si>
    <t>2008.05.07</t>
  </si>
  <si>
    <t>有吉 櫂汰</t>
  </si>
  <si>
    <t>ｱﾘﾖｼ ﾄｳﾀ</t>
  </si>
  <si>
    <t>尾島 颯太</t>
  </si>
  <si>
    <t>ｵｼﾞﾏ ｿｳﾀ</t>
  </si>
  <si>
    <t>2008.08.07</t>
  </si>
  <si>
    <t>白水 碧</t>
  </si>
  <si>
    <t>ｼﾛｳｽﾞ ﾘｸ</t>
  </si>
  <si>
    <t>2008.10.25</t>
  </si>
  <si>
    <t>波多野 柊太</t>
  </si>
  <si>
    <t>ﾊﾀﾉ ｼｭｳﾀ</t>
  </si>
  <si>
    <t>西 孔明</t>
  </si>
  <si>
    <t>ﾆｼ ｺｳﾒｲ</t>
  </si>
  <si>
    <t>2007.10.19</t>
  </si>
  <si>
    <t>長嶋 夏鈴</t>
  </si>
  <si>
    <t>ﾅｶﾞｼﾏ ｶﾘﾝ</t>
  </si>
  <si>
    <t>柴田 結菜</t>
  </si>
  <si>
    <t>ｼﾊﾞﾀ ﾕｲﾅ</t>
  </si>
  <si>
    <t>松尾 美桜</t>
  </si>
  <si>
    <t>ﾏﾂｵ ﾐｵ</t>
  </si>
  <si>
    <t>藤瀬 水菜</t>
  </si>
  <si>
    <t>ﾌｼﾞｾ ﾐﾅ</t>
  </si>
  <si>
    <t>2007.07.29</t>
  </si>
  <si>
    <t>森安 春舞</t>
  </si>
  <si>
    <t>ﾓﾘﾔｽ ﾊﾙﾏ</t>
  </si>
  <si>
    <t>岩本 空輝</t>
  </si>
  <si>
    <t>ｲﾜﾓﾄ ｿﾗ</t>
  </si>
  <si>
    <t>2008.08.21</t>
  </si>
  <si>
    <t>川口 準正</t>
  </si>
  <si>
    <t>ｶﾜｸﾞﾁ ｼﾞｭﾝｾｲ</t>
  </si>
  <si>
    <t>松浦 将光</t>
  </si>
  <si>
    <t>ﾏﾂｳﾗ ﾏｻﾐﾂ</t>
  </si>
  <si>
    <t>松尾 櫂人</t>
  </si>
  <si>
    <t>ﾏﾂｵ ｶｲﾄ</t>
  </si>
  <si>
    <t>2007.08.21</t>
  </si>
  <si>
    <t>2007.07.10</t>
  </si>
  <si>
    <t>2008.02.09</t>
  </si>
  <si>
    <t>海崎 瑞季</t>
  </si>
  <si>
    <t>ｶｲｻﾞｷ ﾐｽﾞｷ</t>
  </si>
  <si>
    <t>2008.07.11</t>
  </si>
  <si>
    <t>R6年4月5日</t>
    <rPh sb="6" eb="7">
      <t>ニチ</t>
    </rPh>
    <phoneticPr fontId="1"/>
  </si>
  <si>
    <t>R6年4月6日</t>
    <rPh sb="6" eb="7">
      <t>ニチ</t>
    </rPh>
    <phoneticPr fontId="1"/>
  </si>
  <si>
    <t>R6年4月7日</t>
    <rPh sb="6" eb="7">
      <t>ニチ</t>
    </rPh>
    <phoneticPr fontId="1"/>
  </si>
  <si>
    <t>R6年4月8日</t>
    <rPh sb="6" eb="7">
      <t>ニチ</t>
    </rPh>
    <phoneticPr fontId="1"/>
  </si>
  <si>
    <t>R6年4月9日</t>
    <rPh sb="6" eb="7">
      <t>ニチ</t>
    </rPh>
    <phoneticPr fontId="1"/>
  </si>
  <si>
    <t>R6年4月10日</t>
    <rPh sb="7" eb="8">
      <t>ニチ</t>
    </rPh>
    <phoneticPr fontId="1"/>
  </si>
  <si>
    <t>R6年4月11日</t>
    <rPh sb="7" eb="8">
      <t>ニチ</t>
    </rPh>
    <phoneticPr fontId="1"/>
  </si>
  <si>
    <t>R6年4月12日</t>
    <rPh sb="7" eb="8">
      <t>ニチ</t>
    </rPh>
    <phoneticPr fontId="1"/>
  </si>
  <si>
    <t>R6年4月13日</t>
    <rPh sb="7" eb="8">
      <t>ニチ</t>
    </rPh>
    <phoneticPr fontId="1"/>
  </si>
  <si>
    <t>R6年4月14日</t>
    <rPh sb="7" eb="8">
      <t>ニチ</t>
    </rPh>
    <phoneticPr fontId="1"/>
  </si>
  <si>
    <t>R6年4月15日</t>
    <rPh sb="7" eb="8">
      <t>ニチ</t>
    </rPh>
    <phoneticPr fontId="1"/>
  </si>
  <si>
    <t>R6年4月16日</t>
    <rPh sb="7" eb="8">
      <t>ニチ</t>
    </rPh>
    <phoneticPr fontId="1"/>
  </si>
  <si>
    <t>R6年4月17日</t>
    <rPh sb="7" eb="8">
      <t>ニチ</t>
    </rPh>
    <phoneticPr fontId="1"/>
  </si>
  <si>
    <t>R6年4月18日</t>
    <rPh sb="7" eb="8">
      <t>ニチ</t>
    </rPh>
    <phoneticPr fontId="1"/>
  </si>
  <si>
    <t>R6年4月19日</t>
    <rPh sb="7" eb="8">
      <t>ニチ</t>
    </rPh>
    <phoneticPr fontId="1"/>
  </si>
  <si>
    <t>R6年4月20日</t>
    <rPh sb="7" eb="8">
      <t>ニチ</t>
    </rPh>
    <phoneticPr fontId="1"/>
  </si>
  <si>
    <t>令和６年度　第４０回福岡県高等学校男子新人駅伝北部ブロック大会
参　加　申　込　書</t>
    <rPh sb="0" eb="2">
      <t>レイワ</t>
    </rPh>
    <rPh sb="3" eb="5">
      <t>ネンド</t>
    </rPh>
    <rPh sb="6" eb="7">
      <t>ダイ</t>
    </rPh>
    <rPh sb="9" eb="10">
      <t>カイ</t>
    </rPh>
    <rPh sb="10" eb="12">
      <t>フクオカ</t>
    </rPh>
    <rPh sb="12" eb="13">
      <t>ケン</t>
    </rPh>
    <rPh sb="13" eb="15">
      <t>コウトウ</t>
    </rPh>
    <rPh sb="15" eb="17">
      <t>ガッコウ</t>
    </rPh>
    <rPh sb="17" eb="19">
      <t>ダンシ</t>
    </rPh>
    <rPh sb="19" eb="21">
      <t>シンジン</t>
    </rPh>
    <rPh sb="21" eb="23">
      <t>エキデン</t>
    </rPh>
    <rPh sb="23" eb="25">
      <t>ホクブ</t>
    </rPh>
    <rPh sb="29" eb="31">
      <t>タイカイ</t>
    </rPh>
    <rPh sb="32" eb="33">
      <t>サン</t>
    </rPh>
    <rPh sb="34" eb="35">
      <t>カ</t>
    </rPh>
    <rPh sb="36" eb="37">
      <t>サル</t>
    </rPh>
    <rPh sb="38" eb="39">
      <t>コミ</t>
    </rPh>
    <rPh sb="40" eb="41">
      <t>ショ</t>
    </rPh>
    <phoneticPr fontId="1"/>
  </si>
  <si>
    <t>令和６年度　第３５回福岡県高等学校女子新人駅伝北部ブロック大会
参　加　申　込　書</t>
    <rPh sb="0" eb="2">
      <t>レイワ</t>
    </rPh>
    <rPh sb="3" eb="5">
      <t>ネンド</t>
    </rPh>
    <rPh sb="6" eb="7">
      <t>ダイ</t>
    </rPh>
    <rPh sb="9" eb="10">
      <t>カイ</t>
    </rPh>
    <rPh sb="10" eb="12">
      <t>フクオカ</t>
    </rPh>
    <rPh sb="12" eb="13">
      <t>ケン</t>
    </rPh>
    <rPh sb="13" eb="15">
      <t>コウトウ</t>
    </rPh>
    <rPh sb="15" eb="17">
      <t>ガッコウ</t>
    </rPh>
    <rPh sb="17" eb="19">
      <t>ジョシ</t>
    </rPh>
    <rPh sb="19" eb="21">
      <t>シンジン</t>
    </rPh>
    <rPh sb="21" eb="23">
      <t>エキデン</t>
    </rPh>
    <rPh sb="23" eb="25">
      <t>ホクブ</t>
    </rPh>
    <rPh sb="29" eb="31">
      <t>タイカイ</t>
    </rPh>
    <rPh sb="32" eb="33">
      <t>サン</t>
    </rPh>
    <rPh sb="34" eb="35">
      <t>カ</t>
    </rPh>
    <rPh sb="36" eb="37">
      <t>サル</t>
    </rPh>
    <rPh sb="38" eb="39">
      <t>コミ</t>
    </rPh>
    <rPh sb="40" eb="41">
      <t>ショ</t>
    </rPh>
    <phoneticPr fontId="1"/>
  </si>
  <si>
    <t>登録番号</t>
    <phoneticPr fontId="41"/>
  </si>
  <si>
    <t>選手名</t>
    <rPh sb="0" eb="2">
      <t>センシュ</t>
    </rPh>
    <phoneticPr fontId="41"/>
  </si>
  <si>
    <t>選手名カナ</t>
    <rPh sb="0" eb="2">
      <t>センシュ</t>
    </rPh>
    <phoneticPr fontId="41"/>
  </si>
  <si>
    <t>所属名</t>
    <rPh sb="0" eb="3">
      <t>ショゾクメイ</t>
    </rPh>
    <phoneticPr fontId="41"/>
  </si>
  <si>
    <t>北九州高専</t>
  </si>
  <si>
    <t>常磐</t>
  </si>
  <si>
    <t>慶成</t>
  </si>
  <si>
    <t>高稜</t>
  </si>
  <si>
    <t>東筑紫</t>
  </si>
  <si>
    <t>育徳館</t>
  </si>
  <si>
    <t>苅田工</t>
  </si>
  <si>
    <t>北九州</t>
  </si>
  <si>
    <t>小倉</t>
  </si>
  <si>
    <t>小倉西</t>
  </si>
  <si>
    <t>小倉東</t>
  </si>
  <si>
    <t>青豊</t>
  </si>
  <si>
    <t>築上西</t>
  </si>
  <si>
    <t>東筑</t>
  </si>
  <si>
    <t>戸畑工</t>
  </si>
  <si>
    <t>戸畑</t>
  </si>
  <si>
    <t>中間</t>
  </si>
  <si>
    <t>北筑</t>
  </si>
  <si>
    <t>京都</t>
  </si>
  <si>
    <t>門司大翔館</t>
  </si>
  <si>
    <t>八幡工</t>
  </si>
  <si>
    <t>八幡</t>
  </si>
  <si>
    <t>八幡中央</t>
  </si>
  <si>
    <t>八幡南</t>
  </si>
  <si>
    <t>若松</t>
  </si>
  <si>
    <t>若松商</t>
  </si>
  <si>
    <t>2007.08.28</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</si>
</sst>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99999]####\-####;00#\-###\-####"/>
    <numFmt numFmtId="177" formatCode="&quot;[&quot;@&quot;]&quot;"/>
    <numFmt numFmtId="178" formatCode="&quot;[&quot;########&quot;]&quot;"/>
  </numFmts>
  <fonts count="43"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9"/>
      <color indexed="8"/>
      <name val="ＭＳ 明朝"/>
      <family val="1"/>
      <charset val="128"/>
    </font>
    <font>
      <b/>
      <sz val="14"/>
      <color indexed="10"/>
      <name val="ＭＳ 明朝"/>
      <family val="1"/>
      <charset val="128"/>
    </font>
    <font>
      <sz val="11"/>
      <color indexed="8"/>
      <name val="HGS明朝E"/>
      <family val="1"/>
      <charset val="128"/>
    </font>
    <font>
      <sz val="12"/>
      <color indexed="8"/>
      <name val="HGS明朝E"/>
      <family val="1"/>
      <charset val="128"/>
    </font>
    <font>
      <sz val="14"/>
      <color indexed="8"/>
      <name val="HGS明朝E"/>
      <family val="1"/>
      <charset val="128"/>
    </font>
    <font>
      <sz val="10"/>
      <color indexed="8"/>
      <name val="HGP明朝E"/>
      <family val="1"/>
      <charset val="128"/>
    </font>
    <font>
      <sz val="16"/>
      <color indexed="8"/>
      <name val="HGS明朝E"/>
      <family val="1"/>
      <charset val="128"/>
    </font>
    <font>
      <sz val="16"/>
      <color indexed="8"/>
      <name val="HGP明朝E"/>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メイリオ"/>
      <family val="3"/>
      <charset val="128"/>
    </font>
    <font>
      <sz val="11"/>
      <name val="ＭＳ ゴシック"/>
      <family val="3"/>
      <charset val="128"/>
    </font>
    <font>
      <sz val="11"/>
      <color indexed="8"/>
      <name val="メイリオ"/>
      <family val="3"/>
      <charset val="128"/>
    </font>
    <font>
      <sz val="10"/>
      <color indexed="8"/>
      <name val="ＭＳ Ｐゴシック"/>
      <family val="3"/>
      <charset val="128"/>
    </font>
    <font>
      <sz val="10"/>
      <name val="ＭＳ Ｐゴシック"/>
      <family val="3"/>
      <charset val="128"/>
    </font>
    <font>
      <sz val="10"/>
      <name val="ＭＳ ゴシック"/>
      <family val="3"/>
      <charset val="128"/>
    </font>
    <font>
      <sz val="9"/>
      <color indexed="8"/>
      <name val="ＭＳ Ｐゴシック"/>
      <family val="3"/>
      <charset val="128"/>
    </font>
    <font>
      <sz val="6"/>
      <name val="ＭＳ Ｐゴシック"/>
      <family val="3"/>
      <charset val="128"/>
    </font>
    <font>
      <b/>
      <sz val="14"/>
      <color rgb="FF0070C0"/>
      <name val="ＭＳ 明朝"/>
      <family val="1"/>
      <charset val="128"/>
    </font>
    <font>
      <b/>
      <sz val="11"/>
      <color theme="1"/>
      <name val="ＭＳ Ｐゴシック"/>
      <family val="3"/>
      <charset val="128"/>
      <scheme val="minor"/>
    </font>
    <font>
      <b/>
      <sz val="11"/>
      <name val="ＭＳ Ｐゴシック"/>
      <family val="3"/>
      <charset val="128"/>
      <scheme val="minor"/>
    </font>
    <font>
      <sz val="6"/>
      <name val="ＭＳ Ｐゴシック"/>
      <family val="3"/>
      <charset val="128"/>
      <scheme val="minor"/>
    </font>
    <font>
      <b/>
      <sz val="12"/>
      <name val="ＭＳ ゴシック"/>
      <family val="3"/>
      <charset val="128"/>
    </font>
    <font>
      <b/>
      <sz val="14"/>
      <name val="ＭＳ ゴシック"/>
      <family val="3"/>
      <charset val="128"/>
    </font>
    <font>
      <b/>
      <sz val="16"/>
      <name val="ＭＳ ゴシック"/>
      <family val="3"/>
      <charset val="128"/>
    </font>
    <font>
      <sz val="6"/>
      <name val="ＭＳ ゴシック"/>
      <family val="3"/>
      <charset val="128"/>
    </font>
    <font>
      <sz val="14"/>
      <name val="ＭＳ ゴシック"/>
      <family val="3"/>
      <charset val="128"/>
    </font>
    <font>
      <b/>
      <i/>
      <sz val="16"/>
      <name val="ＭＳ ゴシック"/>
      <family val="3"/>
      <charset val="128"/>
    </font>
    <font>
      <sz val="12"/>
      <color theme="1"/>
      <name val="ＭＳ Ｐゴシック"/>
      <family val="3"/>
      <charset val="128"/>
      <scheme val="minor"/>
    </font>
    <font>
      <sz val="16"/>
      <name val="HGP明朝E"/>
      <family val="1"/>
      <charset val="128"/>
    </font>
    <font>
      <sz val="14"/>
      <color theme="1"/>
      <name val="HGP明朝E"/>
      <family val="1"/>
      <charset val="128"/>
    </font>
    <font>
      <b/>
      <sz val="12"/>
      <color theme="1"/>
      <name val="ＭＳ Ｐゴシック"/>
      <family val="3"/>
      <charset val="128"/>
      <scheme val="minor"/>
    </font>
    <font>
      <sz val="10.5"/>
      <name val="ＭＳ ゴシック"/>
      <family val="3"/>
      <charset val="128"/>
    </font>
    <font>
      <sz val="9"/>
      <name val="ＭＳ ゴシック"/>
      <family val="3"/>
      <charset val="128"/>
    </font>
    <font>
      <b/>
      <sz val="10"/>
      <name val="ＭＳ ゴシック"/>
      <family val="3"/>
      <charset val="128"/>
    </font>
    <font>
      <sz val="6"/>
      <name val="ＭＳ 明朝"/>
      <family val="1"/>
      <charset val="128"/>
    </font>
    <font>
      <b/>
      <sz val="12"/>
      <color rgb="FFFF0000"/>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rgb="FFFFC000"/>
        <bgColor indexed="64"/>
      </patternFill>
    </fill>
    <fill>
      <patternFill patternType="solid">
        <fgColor rgb="FF66FFFF"/>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9"/>
      </left>
      <right style="thin">
        <color indexed="9"/>
      </right>
      <top style="thin">
        <color indexed="64"/>
      </top>
      <bottom/>
      <diagonal/>
    </border>
    <border>
      <left style="thin">
        <color indexed="9"/>
      </left>
      <right style="thin">
        <color indexed="9"/>
      </right>
      <top/>
      <bottom/>
      <diagonal/>
    </border>
    <border>
      <left style="thin">
        <color indexed="9"/>
      </left>
      <right style="thin">
        <color indexed="9"/>
      </right>
      <top/>
      <bottom style="thin">
        <color indexed="64"/>
      </bottom>
      <diagonal/>
    </border>
  </borders>
  <cellStyleXfs count="2">
    <xf numFmtId="0" fontId="0" fillId="0" borderId="0">
      <alignment vertical="center"/>
    </xf>
    <xf numFmtId="0" fontId="11" fillId="0" borderId="0"/>
  </cellStyleXfs>
  <cellXfs count="20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1" fillId="0" borderId="0" xfId="1"/>
    <xf numFmtId="0" fontId="11" fillId="0" borderId="0" xfId="1" applyAlignment="1">
      <alignment shrinkToFit="1"/>
    </xf>
    <xf numFmtId="0" fontId="16" fillId="0" borderId="0" xfId="0" applyFont="1" applyAlignment="1">
      <alignment horizontal="center" vertical="center"/>
    </xf>
    <xf numFmtId="49" fontId="16" fillId="0" borderId="0" xfId="0" applyNumberFormat="1" applyFont="1" applyAlignment="1">
      <alignment horizontal="right" vertical="center"/>
    </xf>
    <xf numFmtId="0" fontId="17" fillId="0" borderId="0" xfId="0" applyFont="1" applyAlignment="1">
      <alignment horizontal="left" vertical="center"/>
    </xf>
    <xf numFmtId="0" fontId="17" fillId="0" borderId="0" xfId="0" applyFont="1">
      <alignment vertical="center"/>
    </xf>
    <xf numFmtId="0" fontId="16" fillId="0" borderId="0" xfId="0" applyFont="1">
      <alignment vertical="center"/>
    </xf>
    <xf numFmtId="49" fontId="18" fillId="0" borderId="0" xfId="0" applyNumberFormat="1" applyFont="1" applyAlignment="1">
      <alignment horizontal="right" vertical="center"/>
    </xf>
    <xf numFmtId="0" fontId="17" fillId="0" borderId="1" xfId="0" applyFont="1" applyBorder="1" applyAlignment="1">
      <alignment horizontal="left" vertical="center"/>
    </xf>
    <xf numFmtId="0" fontId="17" fillId="0" borderId="1" xfId="0" applyFont="1" applyBorder="1">
      <alignment vertical="center"/>
    </xf>
    <xf numFmtId="0" fontId="19" fillId="0" borderId="0" xfId="0" applyFont="1" applyAlignment="1">
      <alignment horizontal="left" wrapText="1"/>
    </xf>
    <xf numFmtId="0" fontId="20" fillId="0" borderId="0" xfId="0" applyFont="1">
      <alignment vertical="center"/>
    </xf>
    <xf numFmtId="176" fontId="21" fillId="0" borderId="3" xfId="0" applyNumberFormat="1" applyFont="1" applyBorder="1" applyAlignment="1">
      <alignment horizontal="right" vertical="center"/>
    </xf>
    <xf numFmtId="0" fontId="20" fillId="0" borderId="0" xfId="0" applyFont="1" applyAlignment="1">
      <alignment horizontal="left" vertical="center"/>
    </xf>
    <xf numFmtId="176" fontId="21" fillId="0" borderId="4" xfId="0" applyNumberFormat="1" applyFont="1" applyBorder="1" applyAlignment="1">
      <alignment horizontal="right" vertical="center"/>
    </xf>
    <xf numFmtId="0" fontId="20" fillId="3" borderId="0" xfId="0" applyFont="1" applyFill="1" applyAlignment="1">
      <alignment horizontal="left" vertical="center"/>
    </xf>
    <xf numFmtId="0" fontId="19" fillId="3" borderId="0" xfId="0" applyFont="1" applyFill="1" applyAlignment="1">
      <alignment horizontal="left" vertical="center" wrapText="1"/>
    </xf>
    <xf numFmtId="176" fontId="21" fillId="0" borderId="4" xfId="0" applyNumberFormat="1" applyFont="1" applyBorder="1">
      <alignment vertical="center"/>
    </xf>
    <xf numFmtId="0" fontId="20" fillId="0" borderId="0" xfId="0" applyFont="1" applyAlignment="1">
      <alignment vertical="center" wrapText="1"/>
    </xf>
    <xf numFmtId="0" fontId="19" fillId="0" borderId="0" xfId="0" applyFont="1" applyAlignment="1">
      <alignment horizontal="left" vertical="center" wrapText="1"/>
    </xf>
    <xf numFmtId="176" fontId="20" fillId="3" borderId="4" xfId="0" applyNumberFormat="1" applyFont="1" applyFill="1" applyBorder="1" applyAlignment="1">
      <alignment horizontal="left" vertical="center"/>
    </xf>
    <xf numFmtId="176" fontId="20" fillId="0" borderId="4" xfId="0" applyNumberFormat="1" applyFont="1" applyBorder="1" applyAlignment="1">
      <alignment horizontal="left" vertical="center"/>
    </xf>
    <xf numFmtId="0" fontId="21" fillId="0" borderId="0" xfId="0" applyFont="1" applyAlignment="1">
      <alignment horizontal="right" vertical="center"/>
    </xf>
    <xf numFmtId="0" fontId="20" fillId="0" borderId="0" xfId="0" applyFont="1" applyAlignment="1">
      <alignment horizontal="right" vertical="center"/>
    </xf>
    <xf numFmtId="0" fontId="22" fillId="0" borderId="0" xfId="0" applyFont="1" applyAlignment="1">
      <alignment horizontal="left" wrapText="1"/>
    </xf>
    <xf numFmtId="176" fontId="17" fillId="0" borderId="4" xfId="0" applyNumberFormat="1" applyFont="1" applyBorder="1" applyAlignment="1">
      <alignment horizontal="left" vertical="center"/>
    </xf>
    <xf numFmtId="176" fontId="17" fillId="0" borderId="4" xfId="0" applyNumberFormat="1" applyFont="1" applyBorder="1" applyAlignment="1">
      <alignment horizontal="right" vertical="center"/>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6" fillId="0" borderId="5" xfId="0" applyFont="1" applyBorder="1" applyAlignment="1" applyProtection="1">
      <alignment horizontal="left" vertical="center" wrapText="1" shrinkToFit="1"/>
      <protection hidden="1"/>
    </xf>
    <xf numFmtId="0" fontId="5" fillId="0" borderId="6" xfId="0" applyFont="1" applyBorder="1" applyAlignment="1" applyProtection="1">
      <alignment vertical="top" wrapText="1" shrinkToFit="1"/>
      <protection hidden="1"/>
    </xf>
    <xf numFmtId="0" fontId="28" fillId="0" borderId="0" xfId="0" applyFont="1">
      <alignment vertical="center"/>
    </xf>
    <xf numFmtId="0" fontId="29" fillId="0" borderId="0" xfId="0" applyFont="1">
      <alignment vertical="center"/>
    </xf>
    <xf numFmtId="0" fontId="0" fillId="0" borderId="0" xfId="0" applyAlignment="1">
      <alignment horizontal="center" vertical="center" shrinkToFit="1"/>
    </xf>
    <xf numFmtId="0" fontId="32" fillId="0" borderId="0" xfId="0" applyFont="1" applyAlignment="1">
      <alignment horizontal="center" vertical="center" shrinkToFit="1"/>
    </xf>
    <xf numFmtId="0" fontId="32" fillId="0" borderId="22" xfId="0" applyFont="1" applyBorder="1" applyAlignment="1">
      <alignment horizontal="center" vertical="center" shrinkToFit="1"/>
    </xf>
    <xf numFmtId="0" fontId="32" fillId="0" borderId="23" xfId="0" applyFont="1" applyBorder="1" applyAlignment="1">
      <alignment horizontal="center" vertical="center" shrinkToFit="1"/>
    </xf>
    <xf numFmtId="0" fontId="32" fillId="0" borderId="19" xfId="0" applyFont="1" applyBorder="1" applyAlignment="1">
      <alignment horizontal="center" vertical="center" shrinkToFit="1"/>
    </xf>
    <xf numFmtId="0" fontId="32" fillId="0" borderId="27" xfId="0" applyFont="1" applyBorder="1" applyAlignment="1">
      <alignment horizontal="center" vertical="center" shrinkToFit="1"/>
    </xf>
    <xf numFmtId="0" fontId="32" fillId="0" borderId="28" xfId="0" applyFont="1" applyBorder="1" applyAlignment="1">
      <alignment horizontal="center" vertical="center" shrinkToFit="1"/>
    </xf>
    <xf numFmtId="0" fontId="32" fillId="0" borderId="29"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25"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27" xfId="0" applyFont="1" applyBorder="1" applyAlignment="1">
      <alignment horizontal="center" vertical="center" shrinkToFit="1"/>
    </xf>
    <xf numFmtId="0" fontId="35" fillId="0" borderId="28"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8" xfId="0" applyFont="1" applyBorder="1" applyAlignment="1">
      <alignment horizontal="center" vertical="center" shrinkToFit="1"/>
    </xf>
    <xf numFmtId="0" fontId="32" fillId="4" borderId="26" xfId="0" applyFont="1" applyFill="1" applyBorder="1" applyAlignment="1" applyProtection="1">
      <alignment horizontal="center" vertical="center" shrinkToFit="1"/>
      <protection locked="0"/>
    </xf>
    <xf numFmtId="0" fontId="32" fillId="4" borderId="27" xfId="0" applyFont="1" applyFill="1" applyBorder="1" applyAlignment="1" applyProtection="1">
      <alignment horizontal="center" vertical="center" shrinkToFit="1"/>
      <protection locked="0"/>
    </xf>
    <xf numFmtId="0" fontId="32" fillId="4" borderId="28" xfId="0" applyFont="1" applyFill="1" applyBorder="1" applyAlignment="1" applyProtection="1">
      <alignment horizontal="center" vertical="center" shrinkToFit="1"/>
      <protection locked="0"/>
    </xf>
    <xf numFmtId="0" fontId="32" fillId="5" borderId="29" xfId="0" applyFont="1" applyFill="1" applyBorder="1" applyAlignment="1" applyProtection="1">
      <alignment horizontal="center" vertical="center" shrinkToFit="1"/>
      <protection locked="0"/>
    </xf>
    <xf numFmtId="0" fontId="32" fillId="5" borderId="27" xfId="0" applyFont="1" applyFill="1" applyBorder="1" applyAlignment="1" applyProtection="1">
      <alignment horizontal="center" vertical="center" shrinkToFit="1"/>
      <protection locked="0"/>
    </xf>
    <xf numFmtId="0" fontId="32" fillId="5" borderId="28" xfId="0" applyFont="1" applyFill="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hidden="1"/>
    </xf>
    <xf numFmtId="0" fontId="38" fillId="0" borderId="0" xfId="0" applyFont="1" applyAlignment="1"/>
    <xf numFmtId="0" fontId="38" fillId="0" borderId="5" xfId="0" applyFont="1" applyBorder="1" applyAlignment="1">
      <alignment horizontal="center" vertical="center"/>
    </xf>
    <xf numFmtId="0" fontId="40" fillId="0" borderId="7" xfId="0" applyFont="1" applyBorder="1" applyAlignment="1">
      <alignment horizontal="centerContinuous" vertical="center"/>
    </xf>
    <xf numFmtId="0" fontId="21" fillId="0" borderId="30" xfId="0" applyFont="1" applyBorder="1" applyAlignment="1">
      <alignment horizontal="centerContinuous" vertical="center"/>
    </xf>
    <xf numFmtId="0" fontId="39" fillId="0" borderId="16" xfId="0" applyFont="1" applyBorder="1" applyAlignment="1">
      <alignment horizontal="centerContinuous" vertical="center"/>
    </xf>
    <xf numFmtId="0" fontId="21" fillId="0" borderId="14" xfId="0" applyFont="1" applyBorder="1" applyAlignment="1">
      <alignment horizontal="center" vertical="center"/>
    </xf>
    <xf numFmtId="0" fontId="40" fillId="0" borderId="14" xfId="0" applyFont="1" applyBorder="1" applyAlignment="1">
      <alignment horizontal="center" vertical="center"/>
    </xf>
    <xf numFmtId="0" fontId="21" fillId="0" borderId="30" xfId="0" applyFont="1" applyBorder="1" applyAlignment="1">
      <alignment horizontal="distributed" vertical="center"/>
    </xf>
    <xf numFmtId="0" fontId="39" fillId="0" borderId="16" xfId="0" applyFont="1" applyBorder="1">
      <alignment vertical="center"/>
    </xf>
    <xf numFmtId="0" fontId="21" fillId="0" borderId="31" xfId="0" applyFont="1" applyBorder="1" applyAlignment="1">
      <alignment horizontal="right" vertical="center"/>
    </xf>
    <xf numFmtId="0" fontId="39" fillId="0" borderId="0" xfId="0" applyFont="1" applyAlignment="1">
      <alignment horizontal="right" vertical="center"/>
    </xf>
    <xf numFmtId="0" fontId="21" fillId="0" borderId="31" xfId="0" applyFont="1" applyBorder="1" applyAlignment="1">
      <alignment horizontal="distributed" vertical="center"/>
    </xf>
    <xf numFmtId="0" fontId="39" fillId="0" borderId="0" xfId="0" applyFont="1">
      <alignment vertical="center"/>
    </xf>
    <xf numFmtId="0" fontId="21" fillId="0" borderId="31" xfId="0" applyFont="1" applyBorder="1" applyAlignment="1">
      <alignment horizontal="left" vertical="center"/>
    </xf>
    <xf numFmtId="0" fontId="21" fillId="0" borderId="9" xfId="0" applyFont="1" applyBorder="1" applyAlignment="1">
      <alignment horizontal="center" vertical="center"/>
    </xf>
    <xf numFmtId="0" fontId="40" fillId="0" borderId="9" xfId="0" applyFont="1" applyBorder="1" applyAlignment="1">
      <alignment horizontal="center" vertical="center"/>
    </xf>
    <xf numFmtId="0" fontId="21" fillId="0" borderId="32" xfId="0" applyFont="1" applyBorder="1" applyAlignment="1">
      <alignment horizontal="distributed" vertical="center"/>
    </xf>
    <xf numFmtId="0" fontId="39" fillId="0" borderId="17" xfId="0" applyFont="1" applyBorder="1">
      <alignment vertical="center"/>
    </xf>
    <xf numFmtId="0" fontId="21" fillId="0" borderId="5" xfId="0" applyFont="1" applyBorder="1" applyAlignment="1">
      <alignment horizontal="center" vertical="center"/>
    </xf>
    <xf numFmtId="177" fontId="40" fillId="0" borderId="5" xfId="0" applyNumberFormat="1" applyFont="1" applyBorder="1">
      <alignment vertical="center"/>
    </xf>
    <xf numFmtId="178" fontId="40" fillId="0" borderId="31" xfId="0" applyNumberFormat="1" applyFont="1" applyBorder="1" applyAlignment="1">
      <alignment horizontal="left" vertical="center"/>
    </xf>
    <xf numFmtId="178" fontId="39" fillId="0" borderId="16" xfId="0" applyNumberFormat="1" applyFont="1" applyBorder="1" applyAlignment="1">
      <alignment horizontal="left" vertical="center"/>
    </xf>
    <xf numFmtId="177" fontId="40" fillId="0" borderId="14" xfId="0" applyNumberFormat="1" applyFont="1" applyBorder="1" applyAlignment="1">
      <alignment horizontal="center" vertical="center"/>
    </xf>
    <xf numFmtId="0" fontId="40" fillId="0" borderId="31" xfId="0" applyFont="1" applyBorder="1" applyAlignment="1">
      <alignment horizontal="distributed" vertical="center"/>
    </xf>
    <xf numFmtId="0" fontId="39" fillId="0" borderId="0" xfId="0" applyFont="1" applyAlignment="1">
      <alignment horizontal="center" vertical="center"/>
    </xf>
    <xf numFmtId="0" fontId="21" fillId="0" borderId="9" xfId="0" applyFont="1" applyBorder="1" applyAlignment="1">
      <alignment horizontal="right" vertical="center"/>
    </xf>
    <xf numFmtId="177" fontId="40" fillId="0" borderId="9" xfId="0" applyNumberFormat="1" applyFont="1" applyBorder="1" applyAlignment="1">
      <alignment horizontal="right" vertical="center"/>
    </xf>
    <xf numFmtId="0" fontId="40" fillId="0" borderId="32" xfId="0" applyFont="1" applyBorder="1" applyAlignment="1">
      <alignment horizontal="right" vertical="center"/>
    </xf>
    <xf numFmtId="177" fontId="39" fillId="0" borderId="17" xfId="0" applyNumberFormat="1" applyFont="1" applyBorder="1" applyAlignment="1">
      <alignment horizontal="right" vertical="center"/>
    </xf>
    <xf numFmtId="0" fontId="40" fillId="0" borderId="31" xfId="0" applyFont="1" applyBorder="1" applyAlignment="1">
      <alignment horizontal="right" vertical="center"/>
    </xf>
    <xf numFmtId="178" fontId="40" fillId="0" borderId="30" xfId="0" applyNumberFormat="1" applyFont="1" applyBorder="1" applyAlignment="1">
      <alignment horizontal="left" vertical="center"/>
    </xf>
    <xf numFmtId="177" fontId="40" fillId="0" borderId="30" xfId="0" applyNumberFormat="1" applyFont="1" applyBorder="1">
      <alignment vertical="center"/>
    </xf>
    <xf numFmtId="177" fontId="40" fillId="0" borderId="14" xfId="0" applyNumberFormat="1" applyFont="1" applyBorder="1">
      <alignment vertical="center"/>
    </xf>
    <xf numFmtId="0" fontId="40" fillId="0" borderId="30" xfId="0" applyFont="1" applyBorder="1">
      <alignment vertical="center"/>
    </xf>
    <xf numFmtId="0" fontId="38" fillId="0" borderId="16" xfId="0" applyFont="1" applyBorder="1" applyAlignment="1">
      <alignment horizontal="center"/>
    </xf>
    <xf numFmtId="0" fontId="40" fillId="0" borderId="16" xfId="0" applyFont="1" applyBorder="1" applyAlignment="1">
      <alignment horizontal="center"/>
    </xf>
    <xf numFmtId="0" fontId="38" fillId="0" borderId="16" xfId="0" applyFont="1" applyBorder="1" applyAlignment="1"/>
    <xf numFmtId="0" fontId="39" fillId="0" borderId="16" xfId="0" applyFont="1" applyBorder="1" applyAlignment="1"/>
    <xf numFmtId="0" fontId="38" fillId="0" borderId="0" xfId="0" applyFont="1" applyAlignment="1">
      <alignment horizontal="center"/>
    </xf>
    <xf numFmtId="0" fontId="40" fillId="0" borderId="0" xfId="0" applyFont="1" applyAlignment="1">
      <alignment horizontal="center"/>
    </xf>
    <xf numFmtId="0" fontId="39" fillId="0" borderId="0" xfId="0" applyFont="1" applyAlignment="1"/>
    <xf numFmtId="0" fontId="16" fillId="2" borderId="0" xfId="0" applyFont="1" applyFill="1" applyAlignment="1">
      <alignment horizontal="center" vertical="center"/>
    </xf>
    <xf numFmtId="0" fontId="16" fillId="6" borderId="0" xfId="0" applyFont="1" applyFill="1" applyAlignment="1">
      <alignment horizontal="center" vertical="center"/>
    </xf>
    <xf numFmtId="0" fontId="0" fillId="0" borderId="0" xfId="0" applyProtection="1">
      <alignment vertical="center"/>
      <protection locked="0"/>
    </xf>
    <xf numFmtId="0" fontId="0" fillId="7" borderId="0" xfId="0" applyFill="1" applyProtection="1">
      <alignment vertical="center"/>
      <protection locked="0"/>
    </xf>
    <xf numFmtId="0" fontId="0" fillId="3" borderId="0" xfId="0" applyFill="1" applyProtection="1">
      <alignment vertical="center"/>
      <protection locked="0"/>
    </xf>
    <xf numFmtId="0" fontId="7" fillId="0" borderId="5" xfId="0" applyFont="1" applyBorder="1" applyAlignment="1" applyProtection="1">
      <alignment horizontal="right" vertical="center"/>
      <protection locked="0" hidden="1"/>
    </xf>
    <xf numFmtId="0" fontId="7" fillId="0" borderId="9" xfId="0" applyFont="1" applyBorder="1" applyAlignment="1" applyProtection="1">
      <alignment horizontal="right" vertical="center"/>
      <protection locked="0" hidden="1"/>
    </xf>
    <xf numFmtId="0" fontId="7" fillId="0" borderId="6"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pplyProtection="1">
      <alignment horizontal="left" vertical="top"/>
      <protection locked="0"/>
    </xf>
    <xf numFmtId="0" fontId="7" fillId="0" borderId="0" xfId="0" applyFont="1" applyAlignment="1">
      <alignment horizontal="right" vertical="center"/>
    </xf>
    <xf numFmtId="0" fontId="2" fillId="0" borderId="0" xfId="0" applyFont="1" applyAlignment="1">
      <alignment horizontal="right" vertical="center"/>
    </xf>
    <xf numFmtId="0" fontId="7" fillId="0" borderId="0" xfId="0" applyFont="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9" xfId="0" applyFont="1" applyBorder="1" applyAlignment="1" applyProtection="1">
      <alignment horizontal="center" vertical="center"/>
      <protection locked="0" hidden="1"/>
    </xf>
    <xf numFmtId="0" fontId="10" fillId="0" borderId="10" xfId="0" applyFont="1" applyBorder="1" applyAlignment="1" applyProtection="1">
      <alignment horizontal="center" vertical="center"/>
      <protection locked="0" hidden="1"/>
    </xf>
    <xf numFmtId="0" fontId="8" fillId="0" borderId="11" xfId="0" applyFont="1" applyBorder="1" applyAlignment="1" applyProtection="1">
      <alignment horizontal="center" vertical="center"/>
      <protection locked="0" hidden="1"/>
    </xf>
    <xf numFmtId="0" fontId="8" fillId="0" borderId="12" xfId="0" applyFont="1" applyBorder="1" applyAlignment="1" applyProtection="1">
      <alignment horizontal="center" vertical="center"/>
      <protection locked="0" hidden="1"/>
    </xf>
    <xf numFmtId="0" fontId="2"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24" fillId="0" borderId="0" xfId="0" applyFont="1" applyAlignment="1">
      <alignment horizontal="center" vertical="center" wrapText="1"/>
    </xf>
    <xf numFmtId="0" fontId="24"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7" xfId="0" applyFont="1" applyBorder="1" applyAlignment="1" applyProtection="1">
      <alignment horizontal="distributed" vertical="center" indent="1"/>
      <protection locked="0"/>
    </xf>
    <xf numFmtId="0" fontId="7" fillId="0" borderId="13" xfId="0" applyFont="1" applyBorder="1" applyAlignment="1" applyProtection="1">
      <alignment horizontal="distributed" vertical="center" indent="1"/>
      <protection locked="0"/>
    </xf>
    <xf numFmtId="0" fontId="7" fillId="0" borderId="8" xfId="0" applyFont="1" applyBorder="1" applyAlignment="1" applyProtection="1">
      <alignment horizontal="distributed" vertical="center" indent="1"/>
      <protection locked="0"/>
    </xf>
    <xf numFmtId="0" fontId="7" fillId="0" borderId="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hidden="1"/>
    </xf>
    <xf numFmtId="0" fontId="7" fillId="0" borderId="10" xfId="0" applyFont="1" applyBorder="1" applyAlignment="1" applyProtection="1">
      <alignment horizontal="center" vertical="center" shrinkToFit="1"/>
      <protection hidden="1"/>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7" fillId="0" borderId="5" xfId="0" applyFont="1" applyBorder="1" applyAlignment="1" applyProtection="1">
      <alignment horizontal="distributed" vertical="center" indent="1"/>
      <protection locked="0"/>
    </xf>
    <xf numFmtId="0" fontId="7" fillId="0" borderId="16" xfId="0" applyFont="1" applyBorder="1" applyAlignment="1" applyProtection="1">
      <alignment horizontal="distributed" vertical="center" indent="1"/>
      <protection locked="0"/>
    </xf>
    <xf numFmtId="0" fontId="7" fillId="0" borderId="9" xfId="0" applyFont="1" applyBorder="1" applyAlignment="1" applyProtection="1">
      <alignment horizontal="distributed" vertical="center" indent="1"/>
      <protection locked="0"/>
    </xf>
    <xf numFmtId="0" fontId="7" fillId="0" borderId="17" xfId="0" applyFont="1" applyBorder="1" applyAlignment="1" applyProtection="1">
      <alignment horizontal="distributed" vertical="center" indent="1"/>
      <protection locked="0"/>
    </xf>
    <xf numFmtId="0" fontId="9" fillId="0" borderId="13" xfId="0" applyFont="1" applyBorder="1" applyAlignment="1" applyProtection="1">
      <alignment horizontal="center" vertical="center"/>
      <protection locked="0"/>
    </xf>
    <xf numFmtId="176" fontId="7" fillId="0" borderId="7" xfId="0" applyNumberFormat="1" applyFont="1" applyBorder="1" applyAlignment="1" applyProtection="1">
      <alignment horizontal="center" vertical="center"/>
      <protection hidden="1"/>
    </xf>
    <xf numFmtId="176" fontId="7" fillId="0" borderId="8" xfId="0" applyNumberFormat="1" applyFont="1" applyBorder="1" applyAlignment="1" applyProtection="1">
      <alignment horizontal="center" vertical="center"/>
      <protection hidden="1"/>
    </xf>
    <xf numFmtId="0" fontId="7" fillId="0" borderId="5" xfId="0" applyFont="1" applyBorder="1" applyAlignment="1" applyProtection="1">
      <alignment horizontal="center" vertical="center"/>
      <protection locked="0" hidden="1"/>
    </xf>
    <xf numFmtId="0" fontId="7" fillId="0" borderId="6" xfId="0" applyFont="1" applyBorder="1" applyAlignment="1" applyProtection="1">
      <alignment horizontal="center" vertical="center"/>
      <protection locked="0" hidden="1"/>
    </xf>
    <xf numFmtId="0" fontId="7" fillId="0" borderId="9" xfId="0" applyFont="1" applyBorder="1" applyAlignment="1" applyProtection="1">
      <alignment horizontal="center" vertical="center"/>
      <protection locked="0" hidden="1"/>
    </xf>
    <xf numFmtId="0" fontId="7" fillId="0" borderId="10" xfId="0" applyFont="1" applyBorder="1" applyAlignment="1" applyProtection="1">
      <alignment horizontal="center" vertical="center"/>
      <protection locked="0" hidden="1"/>
    </xf>
    <xf numFmtId="0" fontId="7" fillId="0" borderId="1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0" fillId="0" borderId="0" xfId="0" applyAlignment="1">
      <alignment horizontal="center" vertical="center"/>
    </xf>
    <xf numFmtId="58" fontId="6" fillId="0" borderId="5" xfId="0" applyNumberFormat="1"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7" xfId="0" applyFont="1" applyBorder="1" applyAlignment="1" applyProtection="1">
      <alignment horizontal="distributed" vertical="center" indent="1"/>
      <protection hidden="1"/>
    </xf>
    <xf numFmtId="0" fontId="7" fillId="0" borderId="13" xfId="0" applyFont="1" applyBorder="1" applyAlignment="1" applyProtection="1">
      <alignment horizontal="distributed" vertical="center" indent="1"/>
      <protection hidden="1"/>
    </xf>
    <xf numFmtId="0" fontId="7" fillId="0" borderId="8" xfId="0" applyFont="1" applyBorder="1" applyAlignment="1" applyProtection="1">
      <alignment horizontal="distributed" vertical="center" indent="1"/>
      <protection hidden="1"/>
    </xf>
    <xf numFmtId="0" fontId="7" fillId="0" borderId="5" xfId="0" applyFont="1" applyBorder="1" applyAlignment="1" applyProtection="1">
      <alignment horizontal="distributed" vertical="center" indent="1"/>
      <protection hidden="1"/>
    </xf>
    <xf numFmtId="0" fontId="7" fillId="0" borderId="16" xfId="0" applyFont="1" applyBorder="1" applyAlignment="1" applyProtection="1">
      <alignment horizontal="distributed" vertical="center" indent="1"/>
      <protection hidden="1"/>
    </xf>
    <xf numFmtId="0" fontId="7" fillId="0" borderId="9" xfId="0" applyFont="1" applyBorder="1" applyAlignment="1" applyProtection="1">
      <alignment horizontal="distributed" vertical="center" indent="1"/>
      <protection hidden="1"/>
    </xf>
    <xf numFmtId="0" fontId="7" fillId="0" borderId="17" xfId="0" applyFont="1" applyBorder="1" applyAlignment="1" applyProtection="1">
      <alignment horizontal="distributed" vertical="center" indent="1"/>
      <protection hidden="1"/>
    </xf>
    <xf numFmtId="0" fontId="7" fillId="0" borderId="13"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58" fontId="6" fillId="0" borderId="16" xfId="0" applyNumberFormat="1" applyFont="1" applyBorder="1" applyAlignment="1">
      <alignment horizontal="center" vertical="center"/>
    </xf>
    <xf numFmtId="58" fontId="6" fillId="0" borderId="0" xfId="0" applyNumberFormat="1" applyFont="1" applyAlignment="1">
      <alignment horizontal="center" vertical="center"/>
    </xf>
    <xf numFmtId="0" fontId="9" fillId="0" borderId="16" xfId="0" applyFont="1" applyBorder="1" applyAlignment="1">
      <alignment horizontal="center" vertical="center"/>
    </xf>
    <xf numFmtId="0" fontId="9" fillId="0" borderId="0" xfId="0" applyFont="1" applyAlignment="1">
      <alignment horizontal="center" vertical="center"/>
    </xf>
    <xf numFmtId="0" fontId="8" fillId="0" borderId="16" xfId="0" applyFont="1" applyBorder="1" applyAlignment="1">
      <alignment horizontal="left" vertical="center"/>
    </xf>
    <xf numFmtId="0" fontId="7" fillId="0" borderId="16" xfId="0" applyFont="1" applyBorder="1" applyAlignment="1">
      <alignment horizontal="righ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2" fillId="0" borderId="7"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left" vertical="center"/>
    </xf>
    <xf numFmtId="0" fontId="34" fillId="0" borderId="0" xfId="0" applyFont="1" applyAlignment="1">
      <alignment horizontal="center" vertical="center"/>
    </xf>
    <xf numFmtId="0" fontId="34" fillId="0" borderId="21" xfId="0" applyFont="1" applyBorder="1" applyAlignment="1">
      <alignment horizontal="center" vertical="center"/>
    </xf>
    <xf numFmtId="0" fontId="30" fillId="0" borderId="0" xfId="0" applyFont="1" applyAlignment="1">
      <alignment horizontal="center" vertical="center" shrinkToFit="1"/>
    </xf>
    <xf numFmtId="0" fontId="25"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CC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25400</xdr:colOff>
      <xdr:row>2</xdr:row>
      <xdr:rowOff>12700</xdr:rowOff>
    </xdr:from>
    <xdr:to>
      <xdr:col>34</xdr:col>
      <xdr:colOff>215900</xdr:colOff>
      <xdr:row>7</xdr:row>
      <xdr:rowOff>0</xdr:rowOff>
    </xdr:to>
    <xdr:sp macro="" textlink="">
      <xdr:nvSpPr>
        <xdr:cNvPr id="3" name="Line 1">
          <a:extLst>
            <a:ext uri="{FF2B5EF4-FFF2-40B4-BE49-F238E27FC236}">
              <a16:creationId xmlns:a16="http://schemas.microsoft.com/office/drawing/2014/main" id="{00000000-0008-0000-0800-000003000000}"/>
            </a:ext>
          </a:extLst>
        </xdr:cNvPr>
        <xdr:cNvSpPr>
          <a:spLocks noChangeShapeType="1"/>
        </xdr:cNvSpPr>
      </xdr:nvSpPr>
      <xdr:spPr bwMode="auto">
        <a:xfrm>
          <a:off x="279400" y="1244600"/>
          <a:ext cx="1797050" cy="717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25400</xdr:colOff>
      <xdr:row>2</xdr:row>
      <xdr:rowOff>12700</xdr:rowOff>
    </xdr:from>
    <xdr:to>
      <xdr:col>29</xdr:col>
      <xdr:colOff>215900</xdr:colOff>
      <xdr:row>7</xdr:row>
      <xdr:rowOff>0</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bwMode="auto">
        <a:xfrm>
          <a:off x="279400" y="1244600"/>
          <a:ext cx="1797050" cy="717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B21"/>
  <sheetViews>
    <sheetView workbookViewId="0">
      <selection activeCell="F26" sqref="F26"/>
    </sheetView>
  </sheetViews>
  <sheetFormatPr defaultRowHeight="13.5" x14ac:dyDescent="0.15"/>
  <sheetData>
    <row r="3" spans="2:2" x14ac:dyDescent="0.15">
      <c r="B3" t="s">
        <v>925</v>
      </c>
    </row>
    <row r="5" spans="2:2" ht="14.25" x14ac:dyDescent="0.15">
      <c r="B5" t="s">
        <v>990</v>
      </c>
    </row>
    <row r="7" spans="2:2" ht="14.25" x14ac:dyDescent="0.15">
      <c r="B7" t="s">
        <v>951</v>
      </c>
    </row>
    <row r="8" spans="2:2" ht="14.25" x14ac:dyDescent="0.15">
      <c r="B8" t="s">
        <v>952</v>
      </c>
    </row>
    <row r="10" spans="2:2" x14ac:dyDescent="0.15">
      <c r="B10" t="s">
        <v>924</v>
      </c>
    </row>
    <row r="12" spans="2:2" x14ac:dyDescent="0.15">
      <c r="B12" t="s">
        <v>928</v>
      </c>
    </row>
    <row r="14" spans="2:2" x14ac:dyDescent="0.15">
      <c r="B14" t="s">
        <v>949</v>
      </c>
    </row>
    <row r="15" spans="2:2" x14ac:dyDescent="0.15">
      <c r="B15" t="s">
        <v>945</v>
      </c>
    </row>
    <row r="16" spans="2:2" ht="14.25" x14ac:dyDescent="0.15">
      <c r="B16" t="s">
        <v>950</v>
      </c>
    </row>
    <row r="18" spans="2:2" x14ac:dyDescent="0.15">
      <c r="B18" t="s">
        <v>946</v>
      </c>
    </row>
    <row r="20" spans="2:2" ht="14.25" x14ac:dyDescent="0.15">
      <c r="B20" t="s">
        <v>947</v>
      </c>
    </row>
    <row r="21" spans="2:2" ht="14.25" x14ac:dyDescent="0.15">
      <c r="B21" t="s">
        <v>948</v>
      </c>
    </row>
  </sheetData>
  <sheetProtection password="DA29" sheet="1" objects="1" scenarios="1"/>
  <phoneticPr fontId="23"/>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4"/>
  <sheetViews>
    <sheetView showZeros="0" workbookViewId="0">
      <selection activeCell="E29" sqref="E29"/>
    </sheetView>
  </sheetViews>
  <sheetFormatPr defaultColWidth="8.875" defaultRowHeight="13.5" x14ac:dyDescent="0.15"/>
  <cols>
    <col min="1" max="1" width="6.25" style="5" customWidth="1"/>
    <col min="2" max="2" width="17.625" style="5" customWidth="1"/>
    <col min="3" max="3" width="11.375" style="5" customWidth="1"/>
    <col min="4" max="4" width="13.25" style="5" bestFit="1" customWidth="1"/>
    <col min="5" max="6" width="14.25" style="5" bestFit="1" customWidth="1"/>
    <col min="7" max="7" width="15.75" style="5" bestFit="1" customWidth="1"/>
    <col min="8" max="8" width="14.25" style="5" bestFit="1" customWidth="1"/>
    <col min="9" max="10" width="15" style="5" bestFit="1" customWidth="1"/>
    <col min="11" max="11" width="12.75" style="5" bestFit="1" customWidth="1"/>
    <col min="12" max="13" width="11.375" style="5" customWidth="1"/>
    <col min="14" max="16384" width="8.875" style="5"/>
  </cols>
  <sheetData>
    <row r="1" spans="1:13" x14ac:dyDescent="0.15">
      <c r="B1" s="5" t="s">
        <v>16</v>
      </c>
      <c r="C1" s="5" t="s">
        <v>6</v>
      </c>
      <c r="D1" s="5">
        <v>1</v>
      </c>
      <c r="E1" s="5">
        <v>2</v>
      </c>
      <c r="F1" s="5">
        <v>3</v>
      </c>
      <c r="G1" s="5">
        <v>4</v>
      </c>
      <c r="H1" s="5">
        <v>5</v>
      </c>
      <c r="I1" s="5">
        <v>6</v>
      </c>
      <c r="J1" s="5">
        <v>7</v>
      </c>
      <c r="K1" s="5">
        <v>8</v>
      </c>
    </row>
    <row r="2" spans="1:13" x14ac:dyDescent="0.15">
      <c r="A2" s="5" t="str">
        <f>IF(B2="","",IFERROR(VLOOKUP(B2,データシート!$W$2:$X$25,2,FALSE),""))</f>
        <v/>
      </c>
      <c r="B2" s="6" t="str">
        <f>IF(男子!$C$2="","",VLOOKUP(男子!$C$2,データシート!$C$3:$H$44,2,FALSE))</f>
        <v/>
      </c>
      <c r="C2" s="5">
        <f>男子!$H$3</f>
        <v>0</v>
      </c>
      <c r="D2" s="5" t="str">
        <f>IF(男子!$C$13="","",男子!$C$13&amp;男子!$L12)</f>
        <v/>
      </c>
      <c r="E2" s="5" t="str">
        <f>IF(男子!$C$15="","",男子!$C$15&amp;男子!$L14)</f>
        <v/>
      </c>
      <c r="F2" s="5" t="str">
        <f>IF(男子!$C$17="","",男子!$C$17&amp;男子!$L16)</f>
        <v/>
      </c>
      <c r="G2" s="5" t="str">
        <f>IF(男子!$C$19="","",男子!$C$19&amp;男子!$L18)</f>
        <v/>
      </c>
      <c r="H2" s="5" t="str">
        <f>IF(男子!$C$21="","",男子!$C$21&amp;男子!$L20)</f>
        <v/>
      </c>
      <c r="I2" s="5" t="str">
        <f>IF(男子!$C$23="","",男子!$C$23&amp;男子!$L22)</f>
        <v/>
      </c>
      <c r="J2" s="5" t="str">
        <f>IF(男子!$C$25="","",男子!$C$25&amp;男子!$L24)</f>
        <v/>
      </c>
      <c r="K2" s="5" t="str">
        <f>IF(男子!$C$27="","",男子!$C$27&amp;男子!$L26)</f>
        <v/>
      </c>
      <c r="L2" s="5">
        <v>0</v>
      </c>
      <c r="M2" s="5">
        <v>0</v>
      </c>
    </row>
    <row r="3" spans="1:13" x14ac:dyDescent="0.15">
      <c r="A3" s="5" t="s">
        <v>935</v>
      </c>
      <c r="B3" s="6" t="str">
        <f>IF(男子B!$C$13="","",$B$2&amp;"B")</f>
        <v/>
      </c>
      <c r="C3" s="5" t="str">
        <f>IF(男子B!$C$13="","",男子!$H$3)</f>
        <v/>
      </c>
      <c r="D3" s="5" t="str">
        <f>IF(男子B!$C$13="","",男子B!$C$13&amp;男子B!$L12)</f>
        <v/>
      </c>
      <c r="E3" s="5" t="str">
        <f>IF(男子B!$C$15="","",男子B!$C$15&amp;男子B!$L14)</f>
        <v/>
      </c>
      <c r="F3" s="5" t="str">
        <f>IF(男子B!$C$17="","",男子B!$C$17&amp;男子B!$L16)</f>
        <v/>
      </c>
      <c r="G3" s="5" t="str">
        <f>IF(男子B!$C$19="","",男子B!$C$19&amp;男子B!$L18)</f>
        <v/>
      </c>
      <c r="H3" s="5" t="str">
        <f>IF(男子B!$C$21="","",男子B!$C$21&amp;男子B!$L20)</f>
        <v/>
      </c>
      <c r="I3" s="5" t="str">
        <f>IF(男子B!$C$23="","",男子B!$C$23&amp;男子B!$L22)</f>
        <v/>
      </c>
      <c r="J3" s="5" t="str">
        <f>IF(男子B!$C$25="","",男子B!$C$25&amp;男子B!$L24)</f>
        <v/>
      </c>
      <c r="K3" s="5" t="str">
        <f>IF(男子B!$C$27="","",男子B!$C$27&amp;男子B!$L26)</f>
        <v/>
      </c>
    </row>
    <row r="4" spans="1:13" x14ac:dyDescent="0.15">
      <c r="A4" s="5" t="s">
        <v>936</v>
      </c>
      <c r="B4" s="6" t="str">
        <f>IF(男子C!$C$13="","",$B$2&amp;"C")</f>
        <v/>
      </c>
      <c r="C4" s="5" t="str">
        <f>IF(男子C!$C$13="","",男子!$H$3)</f>
        <v/>
      </c>
      <c r="D4" s="5" t="str">
        <f>IF(男子C!$C$13="","",男子C!$C$13&amp;男子C!$L12)</f>
        <v/>
      </c>
      <c r="E4" s="5" t="str">
        <f>IF(男子C!$C$15="","",男子C!$C$15&amp;男子C!$L14)</f>
        <v/>
      </c>
      <c r="F4" s="5" t="str">
        <f>IF(男子C!$C$17="","",男子C!$C$17&amp;男子C!$L16)</f>
        <v/>
      </c>
      <c r="G4" s="5" t="str">
        <f>IF(男子C!$C$19="","",男子C!$C$19&amp;男子C!$L18)</f>
        <v/>
      </c>
      <c r="H4" s="5" t="str">
        <f>IF(男子C!$C$21="","",男子C!$C$21&amp;男子C!$L20)</f>
        <v/>
      </c>
      <c r="I4" s="5" t="str">
        <f>IF(男子C!$C$23="","",男子C!$C$23&amp;男子C!$L22)</f>
        <v/>
      </c>
      <c r="J4" s="5" t="str">
        <f>IF(男子C!$C$25="","",男子C!$C$25&amp;男子C!$L26)</f>
        <v/>
      </c>
      <c r="K4" s="5" t="str">
        <f>IF(男子C!$C$27="","",男子C!$C$27&amp;男子C!$L26)</f>
        <v/>
      </c>
    </row>
    <row r="5" spans="1:13" x14ac:dyDescent="0.15">
      <c r="A5" s="5" t="str">
        <f>IF(B5="","",IFERROR(VLOOKUP(B5,データシート!$W$23:$X$44,2,FALSE),""))</f>
        <v/>
      </c>
      <c r="B5" s="6" t="str">
        <f>IF(女子!$C$2="","",VLOOKUP(女子!$C$2,データシート!C3:H44,2,FALSE))</f>
        <v/>
      </c>
      <c r="C5" s="5" t="str">
        <f>IF(女子!$C$13="","",女子!$H$3)</f>
        <v/>
      </c>
      <c r="D5" s="5" t="str">
        <f>IF(女子!$C$13="","",女子!$C$13&amp;女子!$L12)</f>
        <v/>
      </c>
      <c r="E5" s="5" t="str">
        <f>IF(女子!$C$15="","",女子!$C$15&amp;女子!$L14)</f>
        <v/>
      </c>
      <c r="F5" s="5" t="str">
        <f>IF(女子!$C$17="","",女子!$C$17&amp;女子!$L16)</f>
        <v/>
      </c>
      <c r="G5" s="5" t="str">
        <f>IF(女子!$C$19="","",女子!$C$19&amp;女子!$L18)</f>
        <v/>
      </c>
      <c r="H5" s="5" t="str">
        <f>IF(女子!$C$21="","",女子!$C$21&amp;女子!$L20)</f>
        <v/>
      </c>
      <c r="I5" s="5" t="str">
        <f>IF(女子!$C$23="","",女子!$C$23&amp;女子!$L22)</f>
        <v/>
      </c>
      <c r="J5" s="5" t="str">
        <f>IF(女子!$C$25="","",女子!$C$25&amp;女子!$L24)</f>
        <v/>
      </c>
    </row>
    <row r="6" spans="1:13" x14ac:dyDescent="0.15">
      <c r="A6" s="5" t="s">
        <v>937</v>
      </c>
      <c r="B6" s="6" t="str">
        <f>IF(女子B!$C$13="","",$B$5&amp;"B")</f>
        <v/>
      </c>
      <c r="C6" s="5" t="str">
        <f>IF(女子B!$C$13="","",女子!$H$3)</f>
        <v/>
      </c>
      <c r="D6" s="5" t="str">
        <f>IF(女子B!$C$13="","",女子B!$C$13&amp;女子B!L$12)</f>
        <v/>
      </c>
      <c r="E6" s="5" t="str">
        <f>IF(女子B!$C$15="","",女子B!$C$15&amp;女子B!$L14)</f>
        <v/>
      </c>
      <c r="F6" s="5" t="str">
        <f>IF(女子B!$C$17="","",女子B!$C$17&amp;女子B!$L16)</f>
        <v/>
      </c>
      <c r="G6" s="5" t="str">
        <f>IF(女子B!$C$19="","",女子B!$C$19&amp;女子B!$L18)</f>
        <v/>
      </c>
      <c r="H6" s="5" t="str">
        <f>IF(女子B!$C$21="","",女子B!$C$21&amp;男子B!$L20)</f>
        <v/>
      </c>
      <c r="I6" s="5" t="str">
        <f>IF(女子B!$C$23="","",女子B!$C$23&amp;女子B!$L22)</f>
        <v/>
      </c>
      <c r="J6" s="5" t="str">
        <f>IF(女子B!$C$25="","",女子B!$C$25&amp;女子B!$L24)</f>
        <v/>
      </c>
    </row>
    <row r="7" spans="1:13" x14ac:dyDescent="0.15">
      <c r="A7" s="5" t="s">
        <v>938</v>
      </c>
      <c r="B7" s="6" t="str">
        <f>IF(女子C!$C$13="","",$B$5&amp;"C")</f>
        <v/>
      </c>
      <c r="C7" s="5" t="str">
        <f>IF(女子C!$C$13="","",女子!$H$3)</f>
        <v/>
      </c>
      <c r="D7" s="5" t="str">
        <f>IF(女子C!$C$13="","",女子C!$C$13&amp;女子C!$L12)</f>
        <v/>
      </c>
      <c r="E7" s="5" t="str">
        <f>IF(女子C!$C$15="","",女子C!$C$15&amp;女子C!$L14)</f>
        <v/>
      </c>
      <c r="F7" s="5" t="str">
        <f>IF(女子C!$C$17="","",女子C!$C$17&amp;女子C!$L16)</f>
        <v/>
      </c>
      <c r="G7" s="5" t="str">
        <f>IF(女子C!$C$19="","",女子C!$C$19&amp;女子C!$L18)</f>
        <v/>
      </c>
      <c r="H7" s="5" t="str">
        <f>IF(女子C!$C$21="","",女子C!$C$21&amp;女子C!$L20)</f>
        <v/>
      </c>
      <c r="I7" s="5" t="str">
        <f>IF(女子C!$C$23="","",女子C!$C$23&amp;女子C!$L22)</f>
        <v/>
      </c>
      <c r="J7" s="5" t="str">
        <f>IF(女子C!$C$25="","",女子C!$C$25&amp;女子!$L24)</f>
        <v/>
      </c>
    </row>
    <row r="8" spans="1:13" x14ac:dyDescent="0.15">
      <c r="B8" s="6"/>
      <c r="D8" s="5">
        <v>0</v>
      </c>
      <c r="E8" s="5">
        <v>0</v>
      </c>
      <c r="F8" s="5">
        <v>0</v>
      </c>
      <c r="G8" s="5">
        <v>0</v>
      </c>
    </row>
    <row r="9" spans="1:13" x14ac:dyDescent="0.15">
      <c r="B9" s="6"/>
      <c r="D9" s="5">
        <v>0</v>
      </c>
      <c r="E9" s="5">
        <v>0</v>
      </c>
      <c r="F9" s="5">
        <v>0</v>
      </c>
      <c r="G9" s="5">
        <v>0</v>
      </c>
    </row>
    <row r="10" spans="1:13" x14ac:dyDescent="0.15">
      <c r="B10" s="6"/>
      <c r="D10" s="5">
        <v>0</v>
      </c>
      <c r="E10" s="5">
        <v>0</v>
      </c>
      <c r="F10" s="5">
        <v>0</v>
      </c>
      <c r="G10" s="5">
        <v>0</v>
      </c>
    </row>
    <row r="11" spans="1:13" x14ac:dyDescent="0.15">
      <c r="B11" s="6"/>
    </row>
    <row r="12" spans="1:13" x14ac:dyDescent="0.15">
      <c r="B12" s="6"/>
    </row>
    <row r="13" spans="1:13" x14ac:dyDescent="0.15">
      <c r="B13" s="6"/>
    </row>
    <row r="14" spans="1:13" x14ac:dyDescent="0.15">
      <c r="B14" s="6"/>
    </row>
  </sheetData>
  <sheetProtection password="EE8D" sheet="1" objects="1" scenarios="1"/>
  <phoneticPr fontId="1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L40"/>
  <sheetViews>
    <sheetView showGridLines="0" tabSelected="1" zoomScaleNormal="100" zoomScaleSheetLayoutView="100" workbookViewId="0">
      <selection activeCell="A7" sqref="A7:J8"/>
    </sheetView>
  </sheetViews>
  <sheetFormatPr defaultRowHeight="13.5" x14ac:dyDescent="0.15"/>
  <cols>
    <col min="1" max="1" width="4.25" customWidth="1"/>
    <col min="2" max="2" width="10.5" customWidth="1"/>
    <col min="3" max="3" width="18.75" customWidth="1"/>
    <col min="4" max="4" width="10.5" customWidth="1"/>
    <col min="5" max="6" width="5.875" customWidth="1"/>
    <col min="7" max="7" width="6.25" customWidth="1"/>
    <col min="8" max="8" width="10.875" customWidth="1"/>
    <col min="9" max="9" width="13.5" customWidth="1"/>
    <col min="10" max="10" width="3.625" customWidth="1"/>
    <col min="11" max="11" width="1.625" customWidth="1"/>
    <col min="12" max="12" width="8.75" hidden="1" customWidth="1"/>
    <col min="13" max="13" width="8.75" customWidth="1"/>
  </cols>
  <sheetData>
    <row r="1" spans="1:12" ht="44.65" customHeight="1" x14ac:dyDescent="0.15">
      <c r="A1" s="135" t="s">
        <v>2699</v>
      </c>
      <c r="B1" s="136"/>
      <c r="C1" s="136"/>
      <c r="D1" s="136"/>
      <c r="E1" s="136"/>
      <c r="F1" s="136"/>
      <c r="G1" s="136"/>
      <c r="H1" s="136"/>
      <c r="I1" s="136"/>
      <c r="J1" s="136"/>
    </row>
    <row r="2" spans="1:12" ht="33.75" customHeight="1" x14ac:dyDescent="0.15">
      <c r="A2" s="133" t="s">
        <v>921</v>
      </c>
      <c r="B2" s="133"/>
      <c r="C2" s="142"/>
      <c r="D2" s="143"/>
      <c r="E2" s="137" t="s">
        <v>11</v>
      </c>
      <c r="F2" s="138"/>
      <c r="G2" s="3" t="s">
        <v>13</v>
      </c>
      <c r="H2" s="139"/>
      <c r="I2" s="140"/>
      <c r="J2" s="141"/>
    </row>
    <row r="3" spans="1:12" ht="14.45" customHeight="1" x14ac:dyDescent="0.15">
      <c r="A3" s="112" t="s">
        <v>9</v>
      </c>
      <c r="B3" s="113"/>
      <c r="C3" s="34" t="str">
        <f>IF($C$2="","",VLOOKUP($C$2,データシート!$C$3:$H$44,3,FALSE))</f>
        <v/>
      </c>
      <c r="D3" s="35"/>
      <c r="E3" s="112" t="s">
        <v>10</v>
      </c>
      <c r="F3" s="113"/>
      <c r="G3" s="146" t="s">
        <v>14</v>
      </c>
      <c r="H3" s="152"/>
      <c r="I3" s="153"/>
      <c r="J3" s="113" t="s">
        <v>15</v>
      </c>
    </row>
    <row r="4" spans="1:12" ht="26.25" customHeight="1" x14ac:dyDescent="0.15">
      <c r="A4" s="116"/>
      <c r="B4" s="117"/>
      <c r="C4" s="144" t="str">
        <f>IF($C$2="","",VLOOKUP($C$2,データシート!$C$3:$H$44,4,FALSE))</f>
        <v/>
      </c>
      <c r="D4" s="145" t="str">
        <f>IF($C$2="","",VLOOKUP($C$2,データシート!$C$3:$H$44,3,FALSE))</f>
        <v/>
      </c>
      <c r="E4" s="114"/>
      <c r="F4" s="115"/>
      <c r="G4" s="147"/>
      <c r="H4" s="154"/>
      <c r="I4" s="155"/>
      <c r="J4" s="117"/>
    </row>
    <row r="5" spans="1:12" ht="21.75" customHeight="1" x14ac:dyDescent="0.15">
      <c r="A5" s="116" t="s">
        <v>258</v>
      </c>
      <c r="B5" s="117"/>
      <c r="C5" s="157" t="str">
        <f>IF($C$2="","",VLOOKUP($C$2,データシート!$C$3:$H$44,5,FALSE))</f>
        <v/>
      </c>
      <c r="D5" s="158" t="str">
        <f>IF($C$2="","",VLOOKUP($C$2,データシート!$C$3:$H$44,3,FALSE))</f>
        <v/>
      </c>
      <c r="E5" s="116"/>
      <c r="F5" s="117"/>
      <c r="G5" s="4" t="s">
        <v>12</v>
      </c>
      <c r="H5" s="163"/>
      <c r="I5" s="163"/>
      <c r="J5" s="164"/>
    </row>
    <row r="6" spans="1:12" ht="19.5" customHeight="1" x14ac:dyDescent="0.15">
      <c r="A6" s="1"/>
      <c r="B6" s="1"/>
      <c r="C6" s="1"/>
      <c r="D6" s="1"/>
      <c r="E6" s="1"/>
      <c r="F6" s="1"/>
      <c r="G6" s="1"/>
      <c r="H6" s="1"/>
      <c r="I6" s="1"/>
      <c r="J6" s="1"/>
    </row>
    <row r="7" spans="1:12" x14ac:dyDescent="0.15">
      <c r="A7" s="119"/>
      <c r="B7" s="119"/>
      <c r="C7" s="119"/>
      <c r="D7" s="119"/>
      <c r="E7" s="119"/>
      <c r="F7" s="119"/>
      <c r="G7" s="119"/>
      <c r="H7" s="119"/>
      <c r="I7" s="119"/>
      <c r="J7" s="119"/>
    </row>
    <row r="8" spans="1:12" ht="27.2" customHeight="1" x14ac:dyDescent="0.15">
      <c r="A8" s="119"/>
      <c r="B8" s="119"/>
      <c r="C8" s="119"/>
      <c r="D8" s="119"/>
      <c r="E8" s="119"/>
      <c r="F8" s="119"/>
      <c r="G8" s="119"/>
      <c r="H8" s="119"/>
      <c r="I8" s="119"/>
      <c r="J8" s="119"/>
    </row>
    <row r="9" spans="1:12" ht="25.5" customHeight="1" x14ac:dyDescent="0.15">
      <c r="A9" s="133" t="s">
        <v>6</v>
      </c>
      <c r="B9" s="133"/>
      <c r="C9" s="148"/>
      <c r="D9" s="149"/>
      <c r="E9" s="133" t="s">
        <v>7</v>
      </c>
      <c r="F9" s="133"/>
      <c r="G9" s="148"/>
      <c r="H9" s="156"/>
      <c r="I9" s="156"/>
      <c r="J9" s="149"/>
    </row>
    <row r="10" spans="1:12" ht="11.45" customHeight="1" x14ac:dyDescent="0.15">
      <c r="A10" s="146" t="s">
        <v>0</v>
      </c>
      <c r="B10" s="146" t="s">
        <v>1</v>
      </c>
      <c r="C10" s="150" t="s">
        <v>901</v>
      </c>
      <c r="D10" s="151"/>
      <c r="E10" s="112" t="s">
        <v>3</v>
      </c>
      <c r="F10" s="113"/>
      <c r="G10" s="112" t="s">
        <v>4</v>
      </c>
      <c r="H10" s="113"/>
      <c r="I10" s="112" t="s">
        <v>5</v>
      </c>
      <c r="J10" s="113"/>
    </row>
    <row r="11" spans="1:12" ht="23.65" customHeight="1" x14ac:dyDescent="0.15">
      <c r="A11" s="147"/>
      <c r="B11" s="147"/>
      <c r="C11" s="116" t="s">
        <v>2</v>
      </c>
      <c r="D11" s="117"/>
      <c r="E11" s="116"/>
      <c r="F11" s="117"/>
      <c r="G11" s="116"/>
      <c r="H11" s="117"/>
      <c r="I11" s="116"/>
      <c r="J11" s="117"/>
    </row>
    <row r="12" spans="1:12" ht="14.45" customHeight="1" x14ac:dyDescent="0.15">
      <c r="A12" s="133">
        <v>1</v>
      </c>
      <c r="B12" s="134"/>
      <c r="C12" s="131" t="str">
        <f>IF($B12="","",VLOOKUP($B12,データシート!$L$2:$R$1101,3,FALSE))</f>
        <v/>
      </c>
      <c r="D12" s="132" ph="1"/>
      <c r="E12" s="108" t="str">
        <f>IF($B12="","",VLOOKUP($B12,データシート!$L$2:$R$1101,6,FALSE))</f>
        <v/>
      </c>
      <c r="F12" s="110" t="s">
        <v>19</v>
      </c>
      <c r="G12" s="159" t="str">
        <f>IF($B12="","",VLOOKUP($B12,データシート!$L$2:$R$1101,7,FALSE))</f>
        <v/>
      </c>
      <c r="H12" s="160"/>
      <c r="I12" s="166"/>
      <c r="J12" s="167"/>
      <c r="L12" s="165" t="str">
        <f>IF(E12="","",IF(E12=1,"①",IF(E12=2,"②","③")))</f>
        <v/>
      </c>
    </row>
    <row r="13" spans="1:12" ht="26.25" customHeight="1" x14ac:dyDescent="0.15">
      <c r="A13" s="133"/>
      <c r="B13" s="134"/>
      <c r="C13" s="129" t="str">
        <f>IF($B12="","",VLOOKUP($B12,データシート!$L$2:$R$1101,2,FALSE))</f>
        <v/>
      </c>
      <c r="D13" s="130"/>
      <c r="E13" s="109"/>
      <c r="F13" s="111"/>
      <c r="G13" s="161"/>
      <c r="H13" s="162"/>
      <c r="I13" s="168"/>
      <c r="J13" s="169"/>
      <c r="L13" s="165"/>
    </row>
    <row r="14" spans="1:12" ht="14.45" customHeight="1" x14ac:dyDescent="0.15">
      <c r="A14" s="133">
        <v>2</v>
      </c>
      <c r="B14" s="134"/>
      <c r="C14" s="131" t="str">
        <f>IF($B14="","",VLOOKUP($B14,データシート!$L$2:$R$1101,3,FALSE))</f>
        <v/>
      </c>
      <c r="D14" s="132" ph="1"/>
      <c r="E14" s="108" t="str">
        <f>IF($B14="","",VLOOKUP($B14,データシート!$L$2:$R$1101,6,FALSE))</f>
        <v/>
      </c>
      <c r="F14" s="110" t="s">
        <v>19</v>
      </c>
      <c r="G14" s="159" t="str">
        <f>IF($B14="","",VLOOKUP($B14,データシート!$L$2:$R$1101,7,FALSE))</f>
        <v/>
      </c>
      <c r="H14" s="160"/>
      <c r="I14" s="166"/>
      <c r="J14" s="167"/>
      <c r="L14" s="165" t="str">
        <f>IF(E14="","",IF(E14=1,"①",IF(E14=2,"②","③")))</f>
        <v/>
      </c>
    </row>
    <row r="15" spans="1:12" ht="26.25" customHeight="1" x14ac:dyDescent="0.15">
      <c r="A15" s="133"/>
      <c r="B15" s="134"/>
      <c r="C15" s="129" t="str">
        <f>IF($B14="","",VLOOKUP($B14,データシート!$L$2:$R$1101,2,FALSE))</f>
        <v/>
      </c>
      <c r="D15" s="130"/>
      <c r="E15" s="109"/>
      <c r="F15" s="111"/>
      <c r="G15" s="161"/>
      <c r="H15" s="162"/>
      <c r="I15" s="168"/>
      <c r="J15" s="169"/>
      <c r="L15" s="165"/>
    </row>
    <row r="16" spans="1:12" ht="14.45" customHeight="1" x14ac:dyDescent="0.15">
      <c r="A16" s="133">
        <v>3</v>
      </c>
      <c r="B16" s="134"/>
      <c r="C16" s="131" t="str">
        <f>IF($B16="","",VLOOKUP($B16,データシート!$L$2:$R$1101,3,FALSE))</f>
        <v/>
      </c>
      <c r="D16" s="132" ph="1"/>
      <c r="E16" s="108" t="str">
        <f>IF($B16="","",VLOOKUP($B16,データシート!$L$2:$R$1101,6,FALSE))</f>
        <v/>
      </c>
      <c r="F16" s="110" t="s">
        <v>19</v>
      </c>
      <c r="G16" s="159" t="str">
        <f>IF($B16="","",VLOOKUP($B16,データシート!$L$2:$R$1101,7,FALSE))</f>
        <v/>
      </c>
      <c r="H16" s="160"/>
      <c r="I16" s="166"/>
      <c r="J16" s="167"/>
      <c r="L16" s="165" t="str">
        <f>IF(E16="","",IF(E16=1,"①",IF(E16=2,"②","③")))</f>
        <v/>
      </c>
    </row>
    <row r="17" spans="1:12" ht="26.25" customHeight="1" x14ac:dyDescent="0.15">
      <c r="A17" s="133"/>
      <c r="B17" s="134"/>
      <c r="C17" s="129" t="str">
        <f>IF($B16="","",VLOOKUP($B16,データシート!$L$2:$R$1101,2,FALSE))</f>
        <v/>
      </c>
      <c r="D17" s="130"/>
      <c r="E17" s="109"/>
      <c r="F17" s="111"/>
      <c r="G17" s="161"/>
      <c r="H17" s="162"/>
      <c r="I17" s="168"/>
      <c r="J17" s="169"/>
      <c r="L17" s="165"/>
    </row>
    <row r="18" spans="1:12" ht="14.45" customHeight="1" x14ac:dyDescent="0.15">
      <c r="A18" s="133">
        <v>4</v>
      </c>
      <c r="B18" s="134"/>
      <c r="C18" s="131" t="str">
        <f>IF($B18="","",VLOOKUP($B18,データシート!$L$2:$R$1101,3,FALSE))</f>
        <v/>
      </c>
      <c r="D18" s="132" ph="1"/>
      <c r="E18" s="108" t="str">
        <f>IF($B18="","",VLOOKUP($B18,データシート!$L$2:$R$1101,6,FALSE))</f>
        <v/>
      </c>
      <c r="F18" s="110" t="s">
        <v>19</v>
      </c>
      <c r="G18" s="159" t="str">
        <f>IF($B18="","",VLOOKUP($B18,データシート!$L$2:$R$1101,7,FALSE))</f>
        <v/>
      </c>
      <c r="H18" s="160"/>
      <c r="I18" s="166"/>
      <c r="J18" s="167"/>
      <c r="L18" s="165" t="str">
        <f>IF(E18="","",IF(E18=1,"①",IF(E18=2,"②","③")))</f>
        <v/>
      </c>
    </row>
    <row r="19" spans="1:12" ht="26.25" customHeight="1" x14ac:dyDescent="0.15">
      <c r="A19" s="133"/>
      <c r="B19" s="134"/>
      <c r="C19" s="129" t="str">
        <f>IF($B18="","",VLOOKUP($B18,データシート!$L$2:$R$1101,2,FALSE))</f>
        <v/>
      </c>
      <c r="D19" s="130"/>
      <c r="E19" s="109"/>
      <c r="F19" s="111"/>
      <c r="G19" s="161"/>
      <c r="H19" s="162"/>
      <c r="I19" s="168"/>
      <c r="J19" s="169"/>
      <c r="L19" s="165"/>
    </row>
    <row r="20" spans="1:12" ht="14.45" customHeight="1" x14ac:dyDescent="0.15">
      <c r="A20" s="133">
        <v>5</v>
      </c>
      <c r="B20" s="134"/>
      <c r="C20" s="131" t="str">
        <f>IF($B20="","",VLOOKUP($B20,データシート!$L$2:$R$1101,3,FALSE))</f>
        <v/>
      </c>
      <c r="D20" s="132" ph="1"/>
      <c r="E20" s="108" t="str">
        <f>IF($B20="","",VLOOKUP($B20,データシート!$L$2:$R$1101,6,FALSE))</f>
        <v/>
      </c>
      <c r="F20" s="110" t="s">
        <v>19</v>
      </c>
      <c r="G20" s="159" t="str">
        <f>IF($B20="","",VLOOKUP($B20,データシート!$L$2:$R$1101,7,FALSE))</f>
        <v/>
      </c>
      <c r="H20" s="160"/>
      <c r="I20" s="166"/>
      <c r="J20" s="167"/>
      <c r="L20" s="165" t="str">
        <f>IF(E20="","",IF(E20=1,"①",IF(E20=2,"②","③")))</f>
        <v/>
      </c>
    </row>
    <row r="21" spans="1:12" ht="26.25" customHeight="1" x14ac:dyDescent="0.15">
      <c r="A21" s="133"/>
      <c r="B21" s="134"/>
      <c r="C21" s="129" t="str">
        <f>IF($B20="","",VLOOKUP($B20,データシート!$L$2:$R$1101,2,FALSE))</f>
        <v/>
      </c>
      <c r="D21" s="130"/>
      <c r="E21" s="109"/>
      <c r="F21" s="111"/>
      <c r="G21" s="161"/>
      <c r="H21" s="162"/>
      <c r="I21" s="168"/>
      <c r="J21" s="169"/>
      <c r="L21" s="165"/>
    </row>
    <row r="22" spans="1:12" ht="14.45" customHeight="1" x14ac:dyDescent="0.15">
      <c r="A22" s="133">
        <v>6</v>
      </c>
      <c r="B22" s="134"/>
      <c r="C22" s="131" t="str">
        <f>IF($B22="","",VLOOKUP($B22,データシート!$L$2:$R$1101,3,FALSE))</f>
        <v/>
      </c>
      <c r="D22" s="132" ph="1"/>
      <c r="E22" s="108" t="str">
        <f>IF($B22="","",VLOOKUP($B22,データシート!$L$2:$R$1101,6,FALSE))</f>
        <v/>
      </c>
      <c r="F22" s="110" t="s">
        <v>19</v>
      </c>
      <c r="G22" s="159" t="str">
        <f>IF($B22="","",VLOOKUP($B22,データシート!$L$2:$R$1101,7,FALSE))</f>
        <v/>
      </c>
      <c r="H22" s="160"/>
      <c r="I22" s="166"/>
      <c r="J22" s="167"/>
      <c r="L22" s="165" t="str">
        <f>IF(E22="","",IF(E22=1,"①",IF(E22=2,"②","③")))</f>
        <v/>
      </c>
    </row>
    <row r="23" spans="1:12" ht="26.25" customHeight="1" x14ac:dyDescent="0.15">
      <c r="A23" s="133"/>
      <c r="B23" s="134"/>
      <c r="C23" s="129" t="str">
        <f>IF($B22="","",VLOOKUP($B22,データシート!$L$2:$R$1101,2,FALSE))</f>
        <v/>
      </c>
      <c r="D23" s="130"/>
      <c r="E23" s="109"/>
      <c r="F23" s="111"/>
      <c r="G23" s="161"/>
      <c r="H23" s="162"/>
      <c r="I23" s="168"/>
      <c r="J23" s="169"/>
      <c r="L23" s="165"/>
    </row>
    <row r="24" spans="1:12" ht="14.45" customHeight="1" x14ac:dyDescent="0.15">
      <c r="A24" s="133">
        <v>7</v>
      </c>
      <c r="B24" s="134"/>
      <c r="C24" s="131" t="str">
        <f>IF($B24="","",VLOOKUP($B24,データシート!$L$2:$R$1101,3,FALSE))</f>
        <v/>
      </c>
      <c r="D24" s="132" ph="1"/>
      <c r="E24" s="108" t="str">
        <f>IF($B24="","",VLOOKUP($B24,データシート!$L$2:$R$1101,6,FALSE))</f>
        <v/>
      </c>
      <c r="F24" s="110" t="s">
        <v>19</v>
      </c>
      <c r="G24" s="159" t="str">
        <f>IF($B24="","",VLOOKUP($B24,データシート!$L$2:$R$1101,7,FALSE))</f>
        <v/>
      </c>
      <c r="H24" s="160"/>
      <c r="I24" s="166"/>
      <c r="J24" s="167"/>
      <c r="L24" s="165" t="str">
        <f>IF(E24="","",IF(E24=1,"①",IF(E24=2,"②","③")))</f>
        <v/>
      </c>
    </row>
    <row r="25" spans="1:12" ht="26.25" customHeight="1" x14ac:dyDescent="0.15">
      <c r="A25" s="133"/>
      <c r="B25" s="134"/>
      <c r="C25" s="129" t="str">
        <f>IF($B24="","",VLOOKUP($B24,データシート!$L$2:$R$1101,2,FALSE))</f>
        <v/>
      </c>
      <c r="D25" s="130"/>
      <c r="E25" s="109"/>
      <c r="F25" s="111"/>
      <c r="G25" s="161"/>
      <c r="H25" s="162"/>
      <c r="I25" s="168"/>
      <c r="J25" s="169"/>
      <c r="L25" s="165"/>
    </row>
    <row r="26" spans="1:12" ht="14.45" customHeight="1" x14ac:dyDescent="0.15">
      <c r="A26" s="133">
        <v>8</v>
      </c>
      <c r="B26" s="134"/>
      <c r="C26" s="131" t="str">
        <f>IF($B26="","",VLOOKUP($B26,データシート!$L$2:$R$1101,3,FALSE))</f>
        <v/>
      </c>
      <c r="D26" s="132" ph="1"/>
      <c r="E26" s="108" t="str">
        <f>IF($B26="","",VLOOKUP($B26,データシート!$L$2:$R$1101,6,FALSE))</f>
        <v/>
      </c>
      <c r="F26" s="110" t="s">
        <v>19</v>
      </c>
      <c r="G26" s="159" t="str">
        <f>IF($B26="","",VLOOKUP($B26,データシート!$L$2:$R$1101,7,FALSE))</f>
        <v/>
      </c>
      <c r="H26" s="160"/>
      <c r="I26" s="166"/>
      <c r="J26" s="167"/>
      <c r="L26" s="165" t="str">
        <f>IF(E26="","",IF(E26=1,"①",IF(E26=2,"②","③")))</f>
        <v/>
      </c>
    </row>
    <row r="27" spans="1:12" ht="26.25" customHeight="1" x14ac:dyDescent="0.15">
      <c r="A27" s="133"/>
      <c r="B27" s="134"/>
      <c r="C27" s="129" t="str">
        <f>IF($B26="","",VLOOKUP($B26,データシート!$L$2:$R$1101,2,FALSE))</f>
        <v/>
      </c>
      <c r="D27" s="130"/>
      <c r="E27" s="109"/>
      <c r="F27" s="111"/>
      <c r="G27" s="161"/>
      <c r="H27" s="162"/>
      <c r="I27" s="168"/>
      <c r="J27" s="169"/>
      <c r="L27" s="165"/>
    </row>
    <row r="28" spans="1:12" ht="19.899999999999999" customHeight="1" x14ac:dyDescent="0.15">
      <c r="A28" s="1"/>
      <c r="B28" s="1"/>
      <c r="C28" s="1"/>
      <c r="D28" s="1"/>
      <c r="E28" s="118"/>
      <c r="F28" s="118"/>
      <c r="G28" s="2"/>
      <c r="H28" s="1"/>
      <c r="I28" s="1"/>
      <c r="J28" s="1"/>
    </row>
    <row r="29" spans="1:12" ht="24.95" customHeight="1" x14ac:dyDescent="0.15">
      <c r="A29" s="119" t="s">
        <v>926</v>
      </c>
      <c r="B29" s="119"/>
      <c r="C29" s="119"/>
      <c r="D29" s="119"/>
      <c r="E29" s="119"/>
      <c r="F29" s="119"/>
      <c r="G29" s="119"/>
      <c r="H29" s="119"/>
      <c r="I29" s="119"/>
      <c r="J29" s="119"/>
    </row>
    <row r="30" spans="1:12" ht="9.75" customHeight="1" x14ac:dyDescent="0.15">
      <c r="A30" s="119"/>
      <c r="B30" s="119"/>
      <c r="C30" s="119"/>
      <c r="D30" s="119"/>
      <c r="E30" s="119"/>
      <c r="F30" s="119"/>
      <c r="G30" s="119"/>
      <c r="H30" s="119"/>
      <c r="I30" s="119"/>
      <c r="J30" s="119"/>
    </row>
    <row r="31" spans="1:12" ht="6.95" customHeight="1" x14ac:dyDescent="0.15">
      <c r="A31" s="1"/>
      <c r="B31" s="1"/>
      <c r="C31" s="1"/>
      <c r="D31" s="1"/>
      <c r="E31" s="1"/>
      <c r="F31" s="1"/>
      <c r="G31" s="1"/>
      <c r="H31" s="1"/>
      <c r="I31" s="1"/>
      <c r="J31" s="1"/>
    </row>
    <row r="32" spans="1:12" ht="18" customHeight="1" x14ac:dyDescent="0.15">
      <c r="A32" s="120" t="s">
        <v>17</v>
      </c>
      <c r="B32" s="120"/>
      <c r="C32" s="120"/>
      <c r="D32" s="120"/>
      <c r="E32" s="1"/>
      <c r="F32" s="1"/>
      <c r="G32" s="1"/>
      <c r="H32" s="1"/>
      <c r="I32" s="1"/>
      <c r="J32" s="1"/>
    </row>
    <row r="33" spans="1:10" ht="6.95" customHeight="1" x14ac:dyDescent="0.15">
      <c r="A33" s="1"/>
      <c r="B33" s="1"/>
      <c r="C33" s="1"/>
      <c r="D33" s="1"/>
      <c r="E33" s="1"/>
      <c r="F33" s="1"/>
      <c r="G33" s="1"/>
      <c r="H33" s="1"/>
      <c r="I33" s="1"/>
      <c r="J33" s="1"/>
    </row>
    <row r="34" spans="1:10" ht="18" customHeight="1" x14ac:dyDescent="0.15">
      <c r="A34" s="1"/>
      <c r="B34" s="121" t="s">
        <v>18</v>
      </c>
      <c r="C34" s="122"/>
      <c r="D34" s="122"/>
      <c r="E34" s="123" t="s">
        <v>52</v>
      </c>
      <c r="F34" s="123"/>
      <c r="G34" s="123"/>
      <c r="H34" s="123"/>
      <c r="I34" s="123"/>
      <c r="J34" s="123"/>
    </row>
    <row r="35" spans="1:10" ht="9.1999999999999993" customHeight="1" x14ac:dyDescent="0.15">
      <c r="A35" s="1"/>
      <c r="B35" s="1"/>
      <c r="C35" s="1"/>
      <c r="D35" s="1"/>
      <c r="E35" s="1"/>
      <c r="F35" s="1"/>
      <c r="G35" s="1"/>
      <c r="H35" s="1"/>
      <c r="I35" s="1"/>
      <c r="J35" s="1"/>
    </row>
    <row r="36" spans="1:10" ht="12" customHeight="1" x14ac:dyDescent="0.15">
      <c r="A36" s="2"/>
      <c r="B36" s="2"/>
      <c r="C36" s="2"/>
      <c r="D36" s="2"/>
      <c r="E36" s="2"/>
      <c r="F36" s="2"/>
      <c r="G36" s="2"/>
      <c r="H36" s="2"/>
      <c r="I36" s="2"/>
      <c r="J36" s="2"/>
    </row>
    <row r="37" spans="1:10" ht="21.75" customHeight="1" x14ac:dyDescent="0.15">
      <c r="A37" s="112" t="s">
        <v>927</v>
      </c>
      <c r="B37" s="113"/>
      <c r="C37" s="125"/>
      <c r="D37" s="126"/>
      <c r="E37" s="112" t="s">
        <v>941</v>
      </c>
      <c r="F37" s="127"/>
      <c r="G37" s="113"/>
      <c r="H37" s="124"/>
      <c r="I37" s="124"/>
      <c r="J37" s="124"/>
    </row>
    <row r="38" spans="1:10" ht="21.75" customHeight="1" x14ac:dyDescent="0.15">
      <c r="A38" s="114"/>
      <c r="B38" s="115"/>
      <c r="C38" s="125"/>
      <c r="D38" s="126"/>
      <c r="E38" s="114"/>
      <c r="F38" s="118"/>
      <c r="G38" s="115"/>
      <c r="H38" s="124"/>
      <c r="I38" s="124"/>
      <c r="J38" s="124"/>
    </row>
    <row r="39" spans="1:10" ht="21.75" customHeight="1" x14ac:dyDescent="0.15">
      <c r="A39" s="116"/>
      <c r="B39" s="117"/>
      <c r="C39" s="125"/>
      <c r="D39" s="126"/>
      <c r="E39" s="116"/>
      <c r="F39" s="128"/>
      <c r="G39" s="117"/>
      <c r="H39" s="124"/>
      <c r="I39" s="124"/>
      <c r="J39" s="124"/>
    </row>
    <row r="40" spans="1:10" x14ac:dyDescent="0.15">
      <c r="A40" s="1"/>
      <c r="B40" s="1"/>
      <c r="C40" s="1"/>
      <c r="D40" s="1"/>
      <c r="E40" s="1"/>
      <c r="F40" s="1"/>
      <c r="G40" s="1"/>
      <c r="H40" s="1"/>
      <c r="I40" s="1"/>
      <c r="J40" s="1"/>
    </row>
  </sheetData>
  <sheetProtection password="DA29" sheet="1" objects="1" scenarios="1"/>
  <mergeCells count="111">
    <mergeCell ref="G24:H25"/>
    <mergeCell ref="G26:H27"/>
    <mergeCell ref="G14:H15"/>
    <mergeCell ref="G16:H17"/>
    <mergeCell ref="G12:H13"/>
    <mergeCell ref="L24:L25"/>
    <mergeCell ref="L26:L27"/>
    <mergeCell ref="L12:L13"/>
    <mergeCell ref="L14:L15"/>
    <mergeCell ref="L16:L17"/>
    <mergeCell ref="L18:L19"/>
    <mergeCell ref="L20:L21"/>
    <mergeCell ref="L22:L23"/>
    <mergeCell ref="I24:J25"/>
    <mergeCell ref="I26:J27"/>
    <mergeCell ref="I12:J13"/>
    <mergeCell ref="I14:J15"/>
    <mergeCell ref="I16:J17"/>
    <mergeCell ref="I18:J19"/>
    <mergeCell ref="I20:J21"/>
    <mergeCell ref="I22:J23"/>
    <mergeCell ref="H3:I4"/>
    <mergeCell ref="G3:G4"/>
    <mergeCell ref="G9:J9"/>
    <mergeCell ref="C5:D5"/>
    <mergeCell ref="A3:B4"/>
    <mergeCell ref="A5:B5"/>
    <mergeCell ref="G22:H23"/>
    <mergeCell ref="G18:H19"/>
    <mergeCell ref="G20:H21"/>
    <mergeCell ref="A12:A13"/>
    <mergeCell ref="H5:J5"/>
    <mergeCell ref="A14:A15"/>
    <mergeCell ref="B14:B15"/>
    <mergeCell ref="A16:A17"/>
    <mergeCell ref="B16:B17"/>
    <mergeCell ref="C14:D14"/>
    <mergeCell ref="C15:D15"/>
    <mergeCell ref="C16:D16"/>
    <mergeCell ref="C17:D17"/>
    <mergeCell ref="A18:A19"/>
    <mergeCell ref="B18:B19"/>
    <mergeCell ref="A20:A21"/>
    <mergeCell ref="B20:B21"/>
    <mergeCell ref="C18:D18"/>
    <mergeCell ref="A1:J1"/>
    <mergeCell ref="A2:B2"/>
    <mergeCell ref="E2:F2"/>
    <mergeCell ref="H2:J2"/>
    <mergeCell ref="C2:D2"/>
    <mergeCell ref="I10:J11"/>
    <mergeCell ref="C4:D4"/>
    <mergeCell ref="G10:H11"/>
    <mergeCell ref="B12:B13"/>
    <mergeCell ref="A9:B9"/>
    <mergeCell ref="E9:F9"/>
    <mergeCell ref="A10:A11"/>
    <mergeCell ref="B10:B11"/>
    <mergeCell ref="E10:F11"/>
    <mergeCell ref="C9:D9"/>
    <mergeCell ref="F12:F13"/>
    <mergeCell ref="E12:E13"/>
    <mergeCell ref="C10:D10"/>
    <mergeCell ref="C11:D11"/>
    <mergeCell ref="C12:D12"/>
    <mergeCell ref="C13:D13"/>
    <mergeCell ref="E3:F5"/>
    <mergeCell ref="A7:J8"/>
    <mergeCell ref="J3:J4"/>
    <mergeCell ref="C19:D19"/>
    <mergeCell ref="C20:D20"/>
    <mergeCell ref="C21:D21"/>
    <mergeCell ref="F26:F27"/>
    <mergeCell ref="A22:A23"/>
    <mergeCell ref="B22:B23"/>
    <mergeCell ref="A24:A25"/>
    <mergeCell ref="B24:B25"/>
    <mergeCell ref="C23:D23"/>
    <mergeCell ref="C24:D24"/>
    <mergeCell ref="C25:D25"/>
    <mergeCell ref="C22:D22"/>
    <mergeCell ref="A26:A27"/>
    <mergeCell ref="E24:E25"/>
    <mergeCell ref="F24:F25"/>
    <mergeCell ref="B26:B27"/>
    <mergeCell ref="C26:D26"/>
    <mergeCell ref="C27:D27"/>
    <mergeCell ref="E26:E27"/>
    <mergeCell ref="A37:B39"/>
    <mergeCell ref="E28:F28"/>
    <mergeCell ref="A29:J30"/>
    <mergeCell ref="A32:D32"/>
    <mergeCell ref="B34:D34"/>
    <mergeCell ref="E34:J34"/>
    <mergeCell ref="H37:J37"/>
    <mergeCell ref="H38:J38"/>
    <mergeCell ref="H39:J39"/>
    <mergeCell ref="C37:D37"/>
    <mergeCell ref="C38:D38"/>
    <mergeCell ref="C39:D39"/>
    <mergeCell ref="E37:G39"/>
    <mergeCell ref="E14:E15"/>
    <mergeCell ref="F14:F15"/>
    <mergeCell ref="E16:E17"/>
    <mergeCell ref="F16:F17"/>
    <mergeCell ref="E18:E19"/>
    <mergeCell ref="F18:F19"/>
    <mergeCell ref="E20:E21"/>
    <mergeCell ref="F20:F21"/>
    <mergeCell ref="E22:E23"/>
    <mergeCell ref="F22:F23"/>
  </mergeCells>
  <phoneticPr fontId="1" type="Hiragana"/>
  <dataValidations count="1">
    <dataValidation type="list" allowBlank="1" showInputMessage="1" sqref="I12:J27" xr:uid="{00000000-0002-0000-0100-000000000000}">
      <formula1>INDIRECT("入学日"&amp;$E12)</formula1>
    </dataValidation>
  </dataValidations>
  <printOptions horizontalCentered="1"/>
  <pageMargins left="0.39370078740157483" right="0.39370078740157483" top="0.59055118110236227" bottom="0.39370078740157483" header="0" footer="0"/>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データシート!$C$2:$C$45</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L37"/>
  <sheetViews>
    <sheetView showGridLines="0" topLeftCell="A9" zoomScaleNormal="100" zoomScaleSheetLayoutView="100" workbookViewId="0">
      <selection activeCell="N26" sqref="N26"/>
    </sheetView>
  </sheetViews>
  <sheetFormatPr defaultRowHeight="13.5" x14ac:dyDescent="0.15"/>
  <cols>
    <col min="1" max="1" width="4.25" customWidth="1"/>
    <col min="2" max="2" width="10.5" customWidth="1"/>
    <col min="3" max="3" width="18.75" customWidth="1"/>
    <col min="4" max="4" width="10.5" customWidth="1"/>
    <col min="5" max="6" width="5.875" customWidth="1"/>
    <col min="7" max="7" width="6.25" customWidth="1"/>
    <col min="8" max="8" width="10.875" customWidth="1"/>
    <col min="9" max="9" width="13.5" customWidth="1"/>
    <col min="10" max="10" width="3.625" customWidth="1"/>
    <col min="11" max="11" width="1.625" customWidth="1"/>
    <col min="12" max="12" width="0" hidden="1" customWidth="1"/>
  </cols>
  <sheetData>
    <row r="1" spans="1:12" ht="44.65" customHeight="1" x14ac:dyDescent="0.15">
      <c r="A1" s="135" t="str">
        <f>男子!A1&amp;"(Ｂチーム)"</f>
        <v>令和６年度　第４０回福岡県高等学校男子新人駅伝北部ブロック大会
参　加　申　込　書(Ｂチーム)</v>
      </c>
      <c r="B1" s="136"/>
      <c r="C1" s="136"/>
      <c r="D1" s="136"/>
      <c r="E1" s="136"/>
      <c r="F1" s="136"/>
      <c r="G1" s="136"/>
      <c r="H1" s="136"/>
      <c r="I1" s="136"/>
      <c r="J1" s="136"/>
    </row>
    <row r="2" spans="1:12" ht="33.75" customHeight="1" x14ac:dyDescent="0.15">
      <c r="A2" s="133" t="s">
        <v>921</v>
      </c>
      <c r="B2" s="133"/>
      <c r="C2" s="175" t="str">
        <f>IF(男子!$C$2="","",男子!$C$2)</f>
        <v/>
      </c>
      <c r="D2" s="176"/>
      <c r="E2" s="137" t="s">
        <v>11</v>
      </c>
      <c r="F2" s="138"/>
      <c r="G2" s="3" t="s">
        <v>13</v>
      </c>
      <c r="H2" s="177" t="str">
        <f>IF(男子!$H$2="","",男子!$H$2)</f>
        <v/>
      </c>
      <c r="I2" s="178"/>
      <c r="J2" s="179"/>
    </row>
    <row r="3" spans="1:12" ht="14.45" customHeight="1" x14ac:dyDescent="0.15">
      <c r="A3" s="112" t="s">
        <v>9</v>
      </c>
      <c r="B3" s="113"/>
      <c r="C3" s="34" t="str">
        <f>IF(男子!$C$2="","",男子!$C$3)</f>
        <v/>
      </c>
      <c r="D3" s="35"/>
      <c r="E3" s="112" t="s">
        <v>10</v>
      </c>
      <c r="F3" s="113"/>
      <c r="G3" s="146" t="s">
        <v>14</v>
      </c>
      <c r="H3" s="180" t="str">
        <f>IF(男子!$H$3="","",男子!$H$3)</f>
        <v/>
      </c>
      <c r="I3" s="181"/>
      <c r="J3" s="113" t="s">
        <v>15</v>
      </c>
    </row>
    <row r="4" spans="1:12" ht="26.25" customHeight="1" x14ac:dyDescent="0.15">
      <c r="A4" s="116"/>
      <c r="B4" s="117"/>
      <c r="C4" s="144" t="str">
        <f>IF(男子!$C$2="","",男子!$C$4)</f>
        <v/>
      </c>
      <c r="D4" s="145" t="str">
        <f>IF($C$2="","",VLOOKUP($C$2,データシート!$C$3:$H$44,3,FALSE))</f>
        <v/>
      </c>
      <c r="E4" s="114"/>
      <c r="F4" s="115"/>
      <c r="G4" s="147"/>
      <c r="H4" s="182"/>
      <c r="I4" s="183"/>
      <c r="J4" s="117"/>
    </row>
    <row r="5" spans="1:12" ht="21.75" customHeight="1" x14ac:dyDescent="0.15">
      <c r="A5" s="116" t="s">
        <v>258</v>
      </c>
      <c r="B5" s="117"/>
      <c r="C5" s="157" t="str">
        <f>IF(男子!$C$2="","",男子!$C$5)</f>
        <v/>
      </c>
      <c r="D5" s="158" t="str">
        <f>IF($C$2="","",VLOOKUP($C$2,データシート!$C$3:$H$44,3,FALSE))</f>
        <v/>
      </c>
      <c r="E5" s="116"/>
      <c r="F5" s="117"/>
      <c r="G5" s="4" t="s">
        <v>12</v>
      </c>
      <c r="H5" s="184" t="str">
        <f>IF(男子!$H$5="","",男子!$H$5)</f>
        <v/>
      </c>
      <c r="I5" s="184"/>
      <c r="J5" s="185"/>
    </row>
    <row r="6" spans="1:12" ht="19.5" customHeight="1" x14ac:dyDescent="0.15">
      <c r="A6" s="1"/>
      <c r="B6" s="1"/>
      <c r="C6" s="1"/>
      <c r="D6" s="1"/>
      <c r="E6" s="1"/>
      <c r="F6" s="1"/>
      <c r="G6" s="1"/>
      <c r="H6" s="1"/>
      <c r="I6" s="1"/>
      <c r="J6" s="1"/>
    </row>
    <row r="7" spans="1:12" x14ac:dyDescent="0.15">
      <c r="A7" s="119"/>
      <c r="B7" s="119"/>
      <c r="C7" s="119"/>
      <c r="D7" s="119"/>
      <c r="E7" s="119"/>
      <c r="F7" s="119"/>
      <c r="G7" s="119"/>
      <c r="H7" s="119"/>
      <c r="I7" s="119"/>
      <c r="J7" s="119"/>
    </row>
    <row r="8" spans="1:12" ht="27.2" customHeight="1" x14ac:dyDescent="0.15">
      <c r="A8" s="119"/>
      <c r="B8" s="119"/>
      <c r="C8" s="119"/>
      <c r="D8" s="119"/>
      <c r="E8" s="119"/>
      <c r="F8" s="119"/>
      <c r="G8" s="119"/>
      <c r="H8" s="119"/>
      <c r="I8" s="119"/>
      <c r="J8" s="119"/>
    </row>
    <row r="9" spans="1:12" ht="25.5" customHeight="1" x14ac:dyDescent="0.15">
      <c r="A9" s="133" t="s">
        <v>6</v>
      </c>
      <c r="B9" s="133"/>
      <c r="C9" s="172" t="str">
        <f>IF(男子!$C$9="","",男子!$C$9)</f>
        <v/>
      </c>
      <c r="D9" s="173"/>
      <c r="E9" s="133" t="s">
        <v>7</v>
      </c>
      <c r="F9" s="133"/>
      <c r="G9" s="172" t="str">
        <f>IF(男子!$G$9="","",男子!$G$9)</f>
        <v/>
      </c>
      <c r="H9" s="174"/>
      <c r="I9" s="174"/>
      <c r="J9" s="173"/>
    </row>
    <row r="10" spans="1:12" ht="11.45" customHeight="1" x14ac:dyDescent="0.15">
      <c r="A10" s="146" t="s">
        <v>0</v>
      </c>
      <c r="B10" s="146" t="s">
        <v>1</v>
      </c>
      <c r="C10" s="150" t="s">
        <v>922</v>
      </c>
      <c r="D10" s="151"/>
      <c r="E10" s="112" t="s">
        <v>3</v>
      </c>
      <c r="F10" s="113"/>
      <c r="G10" s="112" t="s">
        <v>4</v>
      </c>
      <c r="H10" s="113"/>
      <c r="I10" s="112" t="s">
        <v>5</v>
      </c>
      <c r="J10" s="113"/>
    </row>
    <row r="11" spans="1:12" ht="23.65" customHeight="1" x14ac:dyDescent="0.15">
      <c r="A11" s="147"/>
      <c r="B11" s="147"/>
      <c r="C11" s="116" t="s">
        <v>2</v>
      </c>
      <c r="D11" s="117"/>
      <c r="E11" s="116"/>
      <c r="F11" s="117"/>
      <c r="G11" s="116"/>
      <c r="H11" s="117"/>
      <c r="I11" s="116"/>
      <c r="J11" s="117"/>
    </row>
    <row r="12" spans="1:12" ht="14.45" customHeight="1" x14ac:dyDescent="0.15">
      <c r="A12" s="133">
        <v>1</v>
      </c>
      <c r="B12" s="170"/>
      <c r="C12" s="131" t="str">
        <f>IF($B12="","",VLOOKUP($B12,データシート!$L$2:$R$1101,3,FALSE))</f>
        <v/>
      </c>
      <c r="D12" s="132" ph="1"/>
      <c r="E12" s="108" t="str">
        <f>IF($B12="","",VLOOKUP($B12,データシート!$L$2:$R$1101,6,FALSE))</f>
        <v/>
      </c>
      <c r="F12" s="110" t="s">
        <v>19</v>
      </c>
      <c r="G12" s="159" t="str">
        <f>IF($B12="","",VLOOKUP($B12,データシート!$L$2:$R$1101,7,FALSE))</f>
        <v/>
      </c>
      <c r="H12" s="160"/>
      <c r="I12" s="166"/>
      <c r="J12" s="167"/>
      <c r="L12" s="165" t="str">
        <f>IF($E12="","",IF($E12=1,"①",IF($E12=2,"②","③")))</f>
        <v/>
      </c>
    </row>
    <row r="13" spans="1:12" ht="26.25" customHeight="1" x14ac:dyDescent="0.15">
      <c r="A13" s="133"/>
      <c r="B13" s="171"/>
      <c r="C13" s="129" t="str">
        <f>IF($B12="","",VLOOKUP($B12,データシート!$L$2:$R$1101,2,FALSE))</f>
        <v/>
      </c>
      <c r="D13" s="130"/>
      <c r="E13" s="109"/>
      <c r="F13" s="111"/>
      <c r="G13" s="161"/>
      <c r="H13" s="162"/>
      <c r="I13" s="168"/>
      <c r="J13" s="169"/>
      <c r="L13" s="165"/>
    </row>
    <row r="14" spans="1:12" ht="14.45" customHeight="1" x14ac:dyDescent="0.15">
      <c r="A14" s="133">
        <v>2</v>
      </c>
      <c r="B14" s="170"/>
      <c r="C14" s="131" t="str">
        <f>IF($B14="","",VLOOKUP($B14,データシート!$L$2:$R$1101,3,FALSE))</f>
        <v/>
      </c>
      <c r="D14" s="132" ph="1"/>
      <c r="E14" s="108" t="str">
        <f>IF($B14="","",VLOOKUP($B14,データシート!$L$2:$R$1101,6,FALSE))</f>
        <v/>
      </c>
      <c r="F14" s="110" t="s">
        <v>19</v>
      </c>
      <c r="G14" s="159" t="str">
        <f>IF($B14="","",VLOOKUP($B14,データシート!$L$2:$R$1101,7,FALSE))</f>
        <v/>
      </c>
      <c r="H14" s="160"/>
      <c r="I14" s="166"/>
      <c r="J14" s="167"/>
      <c r="L14" s="165" t="str">
        <f>IF(E14="","",IF(E14=1,"①",IF(E14=2,"②","③")))</f>
        <v/>
      </c>
    </row>
    <row r="15" spans="1:12" ht="26.25" customHeight="1" x14ac:dyDescent="0.15">
      <c r="A15" s="133"/>
      <c r="B15" s="171"/>
      <c r="C15" s="129" t="str">
        <f>IF($B14="","",VLOOKUP($B14,データシート!$L$2:$R$1101,2,FALSE))</f>
        <v/>
      </c>
      <c r="D15" s="130"/>
      <c r="E15" s="109"/>
      <c r="F15" s="111"/>
      <c r="G15" s="161"/>
      <c r="H15" s="162"/>
      <c r="I15" s="168"/>
      <c r="J15" s="169"/>
      <c r="L15" s="165"/>
    </row>
    <row r="16" spans="1:12" ht="14.45" customHeight="1" x14ac:dyDescent="0.15">
      <c r="A16" s="133">
        <v>3</v>
      </c>
      <c r="B16" s="170"/>
      <c r="C16" s="131" t="str">
        <f>IF($B16="","",VLOOKUP($B16,データシート!$L$2:$R$1101,3,FALSE))</f>
        <v/>
      </c>
      <c r="D16" s="132" ph="1"/>
      <c r="E16" s="108" t="str">
        <f>IF($B16="","",VLOOKUP($B16,データシート!$L$2:$R$1101,6,FALSE))</f>
        <v/>
      </c>
      <c r="F16" s="110" t="s">
        <v>19</v>
      </c>
      <c r="G16" s="159" t="str">
        <f>IF($B16="","",VLOOKUP($B16,データシート!$L$2:$R$1101,7,FALSE))</f>
        <v/>
      </c>
      <c r="H16" s="160"/>
      <c r="I16" s="166"/>
      <c r="J16" s="167"/>
      <c r="L16" s="165" t="str">
        <f>IF(E16="","",IF(E16=1,"①",IF(E16=2,"②","③")))</f>
        <v/>
      </c>
    </row>
    <row r="17" spans="1:12" ht="26.25" customHeight="1" x14ac:dyDescent="0.15">
      <c r="A17" s="133"/>
      <c r="B17" s="171"/>
      <c r="C17" s="129" t="str">
        <f>IF($B16="","",VLOOKUP($B16,データシート!$L$2:$R$1101,2,FALSE))</f>
        <v/>
      </c>
      <c r="D17" s="130"/>
      <c r="E17" s="109"/>
      <c r="F17" s="111"/>
      <c r="G17" s="161"/>
      <c r="H17" s="162"/>
      <c r="I17" s="168"/>
      <c r="J17" s="169"/>
      <c r="L17" s="165"/>
    </row>
    <row r="18" spans="1:12" ht="14.45" customHeight="1" x14ac:dyDescent="0.15">
      <c r="A18" s="133">
        <v>4</v>
      </c>
      <c r="B18" s="170"/>
      <c r="C18" s="131" t="str">
        <f>IF($B18="","",VLOOKUP($B18,データシート!$L$2:$R$1101,3,FALSE))</f>
        <v/>
      </c>
      <c r="D18" s="132" ph="1"/>
      <c r="E18" s="108" t="str">
        <f>IF($B18="","",VLOOKUP($B18,データシート!$L$2:$R$1101,6,FALSE))</f>
        <v/>
      </c>
      <c r="F18" s="110" t="s">
        <v>19</v>
      </c>
      <c r="G18" s="159" t="str">
        <f>IF($B18="","",VLOOKUP($B18,データシート!$L$2:$R$1101,7,FALSE))</f>
        <v/>
      </c>
      <c r="H18" s="160"/>
      <c r="I18" s="166"/>
      <c r="J18" s="167"/>
      <c r="L18" s="165" t="str">
        <f>IF(E18="","",IF(E18=1,"①",IF(E18=2,"②","③")))</f>
        <v/>
      </c>
    </row>
    <row r="19" spans="1:12" ht="26.25" customHeight="1" x14ac:dyDescent="0.15">
      <c r="A19" s="133"/>
      <c r="B19" s="171"/>
      <c r="C19" s="129" t="str">
        <f>IF($B18="","",VLOOKUP($B18,データシート!$L$2:$R$1101,2,FALSE))</f>
        <v/>
      </c>
      <c r="D19" s="130"/>
      <c r="E19" s="109"/>
      <c r="F19" s="111"/>
      <c r="G19" s="161"/>
      <c r="H19" s="162"/>
      <c r="I19" s="168"/>
      <c r="J19" s="169"/>
      <c r="L19" s="165"/>
    </row>
    <row r="20" spans="1:12" ht="14.45" customHeight="1" x14ac:dyDescent="0.15">
      <c r="A20" s="133">
        <v>5</v>
      </c>
      <c r="B20" s="170"/>
      <c r="C20" s="131" t="str">
        <f>IF($B20="","",VLOOKUP($B20,データシート!$L$2:$R$1101,3,FALSE))</f>
        <v/>
      </c>
      <c r="D20" s="132" ph="1"/>
      <c r="E20" s="108" t="str">
        <f>IF($B20="","",VLOOKUP($B20,データシート!$L$2:$R$1101,6,FALSE))</f>
        <v/>
      </c>
      <c r="F20" s="110" t="s">
        <v>19</v>
      </c>
      <c r="G20" s="159" t="str">
        <f>IF($B20="","",VLOOKUP($B20,データシート!$L$2:$R$1101,7,FALSE))</f>
        <v/>
      </c>
      <c r="H20" s="160"/>
      <c r="I20" s="166"/>
      <c r="J20" s="167"/>
      <c r="L20" s="165" t="str">
        <f>IF(E20="","",IF(E20=1,"①",IF(E20=2,"②","③")))</f>
        <v/>
      </c>
    </row>
    <row r="21" spans="1:12" ht="26.25" customHeight="1" x14ac:dyDescent="0.15">
      <c r="A21" s="133"/>
      <c r="B21" s="171"/>
      <c r="C21" s="129" t="str">
        <f>IF($B20="","",VLOOKUP($B20,データシート!$L$2:$R$1101,2,FALSE))</f>
        <v/>
      </c>
      <c r="D21" s="130"/>
      <c r="E21" s="109"/>
      <c r="F21" s="111"/>
      <c r="G21" s="161"/>
      <c r="H21" s="162"/>
      <c r="I21" s="168"/>
      <c r="J21" s="169"/>
      <c r="L21" s="165"/>
    </row>
    <row r="22" spans="1:12" ht="14.45" customHeight="1" x14ac:dyDescent="0.15">
      <c r="A22" s="133">
        <v>6</v>
      </c>
      <c r="B22" s="170"/>
      <c r="C22" s="131" t="str">
        <f>IF($B22="","",VLOOKUP($B22,データシート!$L$2:$R$1101,3,FALSE))</f>
        <v/>
      </c>
      <c r="D22" s="132" ph="1"/>
      <c r="E22" s="108" t="str">
        <f>IF($B22="","",VLOOKUP($B22,データシート!$L$2:$R$1101,6,FALSE))</f>
        <v/>
      </c>
      <c r="F22" s="110" t="s">
        <v>19</v>
      </c>
      <c r="G22" s="159" t="str">
        <f>IF($B22="","",VLOOKUP($B22,データシート!$L$2:$R$1101,7,FALSE))</f>
        <v/>
      </c>
      <c r="H22" s="160"/>
      <c r="I22" s="166"/>
      <c r="J22" s="167"/>
      <c r="L22" s="165" t="str">
        <f>IF(E22="","",IF(E22=1,"①",IF(E22=2,"②","③")))</f>
        <v/>
      </c>
    </row>
    <row r="23" spans="1:12" ht="26.25" customHeight="1" x14ac:dyDescent="0.15">
      <c r="A23" s="133"/>
      <c r="B23" s="171"/>
      <c r="C23" s="129" t="str">
        <f>IF($B22="","",VLOOKUP($B22,データシート!$L$2:$R$1101,2,FALSE))</f>
        <v/>
      </c>
      <c r="D23" s="130"/>
      <c r="E23" s="109"/>
      <c r="F23" s="111"/>
      <c r="G23" s="161"/>
      <c r="H23" s="162"/>
      <c r="I23" s="168"/>
      <c r="J23" s="169"/>
      <c r="L23" s="165"/>
    </row>
    <row r="24" spans="1:12" ht="14.45" customHeight="1" x14ac:dyDescent="0.15">
      <c r="A24" s="133">
        <v>7</v>
      </c>
      <c r="B24" s="170"/>
      <c r="C24" s="131" t="str">
        <f>IF($B24="","",VLOOKUP($B24,データシート!$L$2:$R$1101,3,FALSE))</f>
        <v/>
      </c>
      <c r="D24" s="132" ph="1"/>
      <c r="E24" s="108" t="str">
        <f>IF($B24="","",VLOOKUP($B24,データシート!$L$2:$R$1101,6,FALSE))</f>
        <v/>
      </c>
      <c r="F24" s="110" t="s">
        <v>19</v>
      </c>
      <c r="G24" s="159" t="str">
        <f>IF($B24="","",VLOOKUP($B24,データシート!$L$2:$R$1101,7,FALSE))</f>
        <v/>
      </c>
      <c r="H24" s="160"/>
      <c r="I24" s="166"/>
      <c r="J24" s="167"/>
      <c r="L24" s="165" t="str">
        <f>IF(E24="","",IF(E24=1,"①",IF(E24=2,"②","③")))</f>
        <v/>
      </c>
    </row>
    <row r="25" spans="1:12" ht="26.25" customHeight="1" x14ac:dyDescent="0.15">
      <c r="A25" s="133"/>
      <c r="B25" s="171"/>
      <c r="C25" s="129" t="str">
        <f>IF($B24="","",VLOOKUP($B24,データシート!$L$2:$R$1101,2,FALSE))</f>
        <v/>
      </c>
      <c r="D25" s="130"/>
      <c r="E25" s="109"/>
      <c r="F25" s="111"/>
      <c r="G25" s="161"/>
      <c r="H25" s="162"/>
      <c r="I25" s="168"/>
      <c r="J25" s="169"/>
      <c r="L25" s="165"/>
    </row>
    <row r="26" spans="1:12" ht="14.45" customHeight="1" x14ac:dyDescent="0.15">
      <c r="A26" s="133">
        <v>8</v>
      </c>
      <c r="B26" s="170"/>
      <c r="C26" s="131" t="str">
        <f>IF($B26="","",VLOOKUP($B26,データシート!$L$2:$R$1101,3,FALSE))</f>
        <v/>
      </c>
      <c r="D26" s="132" ph="1"/>
      <c r="E26" s="108" t="str">
        <f>IF($B26="","",VLOOKUP($B26,データシート!$L$2:$R$1101,6,FALSE))</f>
        <v/>
      </c>
      <c r="F26" s="110" t="s">
        <v>19</v>
      </c>
      <c r="G26" s="159" t="str">
        <f>IF($B26="","",VLOOKUP($B26,データシート!$L$2:$R$1101,7,FALSE))</f>
        <v/>
      </c>
      <c r="H26" s="160"/>
      <c r="I26" s="166"/>
      <c r="J26" s="167"/>
      <c r="L26" s="165" t="str">
        <f>IF(E26="","",IF(E26=1,"①",IF(E26=2,"②","③")))</f>
        <v/>
      </c>
    </row>
    <row r="27" spans="1:12" ht="26.25" customHeight="1" x14ac:dyDescent="0.15">
      <c r="A27" s="133"/>
      <c r="B27" s="171"/>
      <c r="C27" s="129" t="str">
        <f>IF($B26="","",VLOOKUP($B26,データシート!$L$2:$R$1101,2,FALSE))</f>
        <v/>
      </c>
      <c r="D27" s="130"/>
      <c r="E27" s="109"/>
      <c r="F27" s="111"/>
      <c r="G27" s="161"/>
      <c r="H27" s="162"/>
      <c r="I27" s="168"/>
      <c r="J27" s="169"/>
      <c r="L27" s="165"/>
    </row>
    <row r="28" spans="1:12" ht="19.899999999999999" customHeight="1" x14ac:dyDescent="0.15">
      <c r="A28" s="1"/>
      <c r="B28" s="1"/>
      <c r="C28" s="1"/>
      <c r="D28" s="1"/>
      <c r="E28" s="118"/>
      <c r="F28" s="118"/>
      <c r="G28" s="2"/>
      <c r="H28" s="1"/>
      <c r="I28" s="1"/>
      <c r="J28" s="1"/>
    </row>
    <row r="29" spans="1:12" ht="24.95" customHeight="1" x14ac:dyDescent="0.15">
      <c r="A29" s="119" t="s">
        <v>926</v>
      </c>
      <c r="B29" s="119"/>
      <c r="C29" s="119"/>
      <c r="D29" s="119"/>
      <c r="E29" s="119"/>
      <c r="F29" s="119"/>
      <c r="G29" s="119"/>
      <c r="H29" s="119"/>
      <c r="I29" s="119"/>
      <c r="J29" s="119"/>
    </row>
    <row r="30" spans="1:12" ht="9.75" customHeight="1" x14ac:dyDescent="0.15">
      <c r="A30" s="119"/>
      <c r="B30" s="119"/>
      <c r="C30" s="119"/>
      <c r="D30" s="119"/>
      <c r="E30" s="119"/>
      <c r="F30" s="119"/>
      <c r="G30" s="119"/>
      <c r="H30" s="119"/>
      <c r="I30" s="119"/>
      <c r="J30" s="119"/>
    </row>
    <row r="31" spans="1:12" ht="6.95" customHeight="1" x14ac:dyDescent="0.15">
      <c r="A31" s="1"/>
      <c r="B31" s="1"/>
      <c r="C31" s="1"/>
      <c r="D31" s="1"/>
      <c r="E31" s="1"/>
      <c r="F31" s="1"/>
      <c r="G31" s="1"/>
      <c r="H31" s="1"/>
      <c r="I31" s="1"/>
      <c r="J31" s="1"/>
    </row>
    <row r="32" spans="1:12" ht="18" customHeight="1" x14ac:dyDescent="0.15">
      <c r="A32" s="120" t="s">
        <v>17</v>
      </c>
      <c r="B32" s="120"/>
      <c r="C32" s="120"/>
      <c r="D32" s="120"/>
      <c r="E32" s="1"/>
      <c r="F32" s="1"/>
      <c r="G32" s="1"/>
      <c r="H32" s="1"/>
      <c r="I32" s="1"/>
      <c r="J32" s="1"/>
    </row>
    <row r="33" spans="1:10" ht="6.95" customHeight="1" x14ac:dyDescent="0.15">
      <c r="A33" s="1"/>
      <c r="B33" s="1"/>
      <c r="C33" s="1"/>
      <c r="D33" s="1"/>
      <c r="E33" s="1"/>
      <c r="F33" s="1"/>
      <c r="G33" s="1"/>
      <c r="H33" s="1"/>
      <c r="I33" s="1"/>
      <c r="J33" s="1"/>
    </row>
    <row r="34" spans="1:10" ht="18" customHeight="1" x14ac:dyDescent="0.15">
      <c r="A34" s="1"/>
      <c r="B34" s="121" t="s">
        <v>18</v>
      </c>
      <c r="C34" s="122"/>
      <c r="D34" s="122"/>
      <c r="E34" s="123" t="s">
        <v>52</v>
      </c>
      <c r="F34" s="123"/>
      <c r="G34" s="123"/>
      <c r="H34" s="123"/>
      <c r="I34" s="123"/>
      <c r="J34" s="123"/>
    </row>
    <row r="35" spans="1:10" ht="9.1999999999999993" customHeight="1" x14ac:dyDescent="0.15">
      <c r="A35" s="1"/>
      <c r="B35" s="1"/>
      <c r="C35" s="1"/>
      <c r="D35" s="1"/>
      <c r="E35" s="1"/>
      <c r="F35" s="1"/>
      <c r="G35" s="1"/>
      <c r="H35" s="1"/>
      <c r="I35" s="1"/>
      <c r="J35" s="1"/>
    </row>
    <row r="36" spans="1:10" ht="12" customHeight="1" x14ac:dyDescent="0.15">
      <c r="A36" s="2"/>
      <c r="B36" s="2"/>
      <c r="C36" s="2"/>
      <c r="D36" s="2"/>
      <c r="E36" s="2"/>
      <c r="F36" s="2"/>
      <c r="G36" s="2"/>
      <c r="H36" s="2"/>
      <c r="I36" s="2"/>
      <c r="J36" s="2"/>
    </row>
    <row r="37" spans="1:10" x14ac:dyDescent="0.15">
      <c r="A37" s="1"/>
      <c r="B37" s="1"/>
      <c r="C37" s="1"/>
      <c r="D37" s="1"/>
      <c r="E37" s="1"/>
      <c r="F37" s="1"/>
      <c r="G37" s="1"/>
      <c r="H37" s="1"/>
      <c r="I37" s="1"/>
      <c r="J37" s="1"/>
    </row>
  </sheetData>
  <sheetProtection password="DA29" sheet="1" objects="1" scenarios="1"/>
  <mergeCells count="103">
    <mergeCell ref="A1:J1"/>
    <mergeCell ref="A2:B2"/>
    <mergeCell ref="C2:D2"/>
    <mergeCell ref="E2:F2"/>
    <mergeCell ref="H2:J2"/>
    <mergeCell ref="E3:F5"/>
    <mergeCell ref="G3:G4"/>
    <mergeCell ref="H3:I4"/>
    <mergeCell ref="J3:J4"/>
    <mergeCell ref="C4:D4"/>
    <mergeCell ref="H5:J5"/>
    <mergeCell ref="A7:J8"/>
    <mergeCell ref="A9:B9"/>
    <mergeCell ref="C9:D9"/>
    <mergeCell ref="E9:F9"/>
    <mergeCell ref="G9:J9"/>
    <mergeCell ref="A3:B4"/>
    <mergeCell ref="A5:B5"/>
    <mergeCell ref="A10:A11"/>
    <mergeCell ref="B10:B11"/>
    <mergeCell ref="C10:D10"/>
    <mergeCell ref="E10:F11"/>
    <mergeCell ref="C5:D5"/>
    <mergeCell ref="G10:H11"/>
    <mergeCell ref="I10:J11"/>
    <mergeCell ref="C11:D11"/>
    <mergeCell ref="A12:A13"/>
    <mergeCell ref="B12:B13"/>
    <mergeCell ref="C12:D12"/>
    <mergeCell ref="E12:E13"/>
    <mergeCell ref="F12:F13"/>
    <mergeCell ref="G12:H13"/>
    <mergeCell ref="I12:J13"/>
    <mergeCell ref="L12:L13"/>
    <mergeCell ref="C13:D13"/>
    <mergeCell ref="A14:A15"/>
    <mergeCell ref="B14:B15"/>
    <mergeCell ref="C14:D14"/>
    <mergeCell ref="E14:E15"/>
    <mergeCell ref="F14:F15"/>
    <mergeCell ref="G14:H15"/>
    <mergeCell ref="I14:J15"/>
    <mergeCell ref="L14:L15"/>
    <mergeCell ref="C15:D15"/>
    <mergeCell ref="A16:A17"/>
    <mergeCell ref="B16:B17"/>
    <mergeCell ref="C16:D16"/>
    <mergeCell ref="E16:E17"/>
    <mergeCell ref="F16:F17"/>
    <mergeCell ref="G16:H17"/>
    <mergeCell ref="I16:J17"/>
    <mergeCell ref="L16:L17"/>
    <mergeCell ref="C17:D17"/>
    <mergeCell ref="A18:A19"/>
    <mergeCell ref="B18:B19"/>
    <mergeCell ref="C18:D18"/>
    <mergeCell ref="E18:E19"/>
    <mergeCell ref="F18:F19"/>
    <mergeCell ref="G18:H19"/>
    <mergeCell ref="I18:J19"/>
    <mergeCell ref="L18:L19"/>
    <mergeCell ref="C19:D19"/>
    <mergeCell ref="A20:A21"/>
    <mergeCell ref="B20:B21"/>
    <mergeCell ref="C20:D20"/>
    <mergeCell ref="E20:E21"/>
    <mergeCell ref="F20:F21"/>
    <mergeCell ref="G20:H21"/>
    <mergeCell ref="I20:J21"/>
    <mergeCell ref="L20:L21"/>
    <mergeCell ref="C21:D21"/>
    <mergeCell ref="L24:L25"/>
    <mergeCell ref="C25:D25"/>
    <mergeCell ref="A22:A23"/>
    <mergeCell ref="B22:B23"/>
    <mergeCell ref="C22:D22"/>
    <mergeCell ref="E22:E23"/>
    <mergeCell ref="F22:F23"/>
    <mergeCell ref="G22:H23"/>
    <mergeCell ref="I22:J23"/>
    <mergeCell ref="L22:L23"/>
    <mergeCell ref="C23:D23"/>
    <mergeCell ref="B34:D34"/>
    <mergeCell ref="E34:J34"/>
    <mergeCell ref="I26:J27"/>
    <mergeCell ref="A24:A25"/>
    <mergeCell ref="B24:B25"/>
    <mergeCell ref="C24:D24"/>
    <mergeCell ref="E24:E25"/>
    <mergeCell ref="F24:F25"/>
    <mergeCell ref="G24:H25"/>
    <mergeCell ref="I24:J25"/>
    <mergeCell ref="L26:L27"/>
    <mergeCell ref="C27:D27"/>
    <mergeCell ref="E28:F28"/>
    <mergeCell ref="A29:J30"/>
    <mergeCell ref="A32:D32"/>
    <mergeCell ref="A26:A27"/>
    <mergeCell ref="B26:B27"/>
    <mergeCell ref="C26:D26"/>
    <mergeCell ref="E26:E27"/>
    <mergeCell ref="F26:F27"/>
    <mergeCell ref="G26:H27"/>
  </mergeCells>
  <phoneticPr fontId="1"/>
  <dataValidations count="2">
    <dataValidation type="list" allowBlank="1" showInputMessage="1" showErrorMessage="1" sqref="I14:J27" xr:uid="{00000000-0002-0000-0200-000000000000}">
      <formula1>INDIRECT("入学日"&amp;$E14)</formula1>
    </dataValidation>
    <dataValidation type="list" allowBlank="1" showInputMessage="1" sqref="I12:J13" xr:uid="{00000000-0002-0000-0200-000001000000}">
      <formula1>INDIRECT("入学日"&amp;$E12)</formula1>
    </dataValidation>
  </dataValidations>
  <printOptions horizontalCentered="1"/>
  <pageMargins left="0.39370078740157483" right="0.39370078740157483" top="0.59055118110236227" bottom="0.3937007874015748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37"/>
  <sheetViews>
    <sheetView showGridLines="0" topLeftCell="A2" zoomScaleNormal="100" zoomScaleSheetLayoutView="100" workbookViewId="0">
      <selection activeCell="P14" sqref="P14"/>
    </sheetView>
  </sheetViews>
  <sheetFormatPr defaultRowHeight="13.5" x14ac:dyDescent="0.15"/>
  <cols>
    <col min="1" max="1" width="4.25" customWidth="1"/>
    <col min="2" max="2" width="10.5" customWidth="1"/>
    <col min="3" max="3" width="18.75" customWidth="1"/>
    <col min="4" max="4" width="10.5" customWidth="1"/>
    <col min="5" max="6" width="5.875" customWidth="1"/>
    <col min="7" max="7" width="6.25" customWidth="1"/>
    <col min="8" max="8" width="10.875" customWidth="1"/>
    <col min="9" max="9" width="13.5" customWidth="1"/>
    <col min="10" max="10" width="3.625" customWidth="1"/>
    <col min="11" max="11" width="1.625" customWidth="1"/>
    <col min="12" max="12" width="8.75" hidden="1" customWidth="1"/>
  </cols>
  <sheetData>
    <row r="1" spans="1:12" ht="44.65" customHeight="1" x14ac:dyDescent="0.15">
      <c r="A1" s="135" t="str">
        <f>男子!A1&amp;"（Ｃチーム）"</f>
        <v>令和６年度　第４０回福岡県高等学校男子新人駅伝北部ブロック大会
参　加　申　込　書（Ｃチーム）</v>
      </c>
      <c r="B1" s="136"/>
      <c r="C1" s="136"/>
      <c r="D1" s="136"/>
      <c r="E1" s="136"/>
      <c r="F1" s="136"/>
      <c r="G1" s="136"/>
      <c r="H1" s="136"/>
      <c r="I1" s="136"/>
      <c r="J1" s="136"/>
    </row>
    <row r="2" spans="1:12" ht="33.75" customHeight="1" x14ac:dyDescent="0.15">
      <c r="A2" s="133" t="s">
        <v>921</v>
      </c>
      <c r="B2" s="133"/>
      <c r="C2" s="175" t="str">
        <f>IF(男子!$C$2="","",男子!$C$2)</f>
        <v/>
      </c>
      <c r="D2" s="176"/>
      <c r="E2" s="137" t="s">
        <v>11</v>
      </c>
      <c r="F2" s="138"/>
      <c r="G2" s="3" t="s">
        <v>13</v>
      </c>
      <c r="H2" s="178" t="str">
        <f>IF(男子!$H$2="","",男子!$H$2)</f>
        <v/>
      </c>
      <c r="I2" s="178"/>
      <c r="J2" s="179"/>
    </row>
    <row r="3" spans="1:12" ht="14.45" customHeight="1" x14ac:dyDescent="0.15">
      <c r="A3" s="112" t="s">
        <v>9</v>
      </c>
      <c r="B3" s="113"/>
      <c r="C3" s="34" t="str">
        <f>IF(男子!$C$2="","",男子!$C$3)</f>
        <v/>
      </c>
      <c r="D3" s="35"/>
      <c r="E3" s="112" t="s">
        <v>10</v>
      </c>
      <c r="F3" s="113"/>
      <c r="G3" s="146" t="s">
        <v>14</v>
      </c>
      <c r="H3" s="180" t="str">
        <f>IF(男子!$H$3="","",男子!$H$3)</f>
        <v/>
      </c>
      <c r="I3" s="181"/>
      <c r="J3" s="113" t="s">
        <v>15</v>
      </c>
    </row>
    <row r="4" spans="1:12" ht="26.25" customHeight="1" x14ac:dyDescent="0.15">
      <c r="A4" s="116"/>
      <c r="B4" s="117"/>
      <c r="C4" s="144" t="str">
        <f>IF(男子!$C$2="","",男子!$C$4)</f>
        <v/>
      </c>
      <c r="D4" s="145" t="str">
        <f>IF($C$2="","",VLOOKUP($C$2,データシート!$C$3:$H$44,3,FALSE))</f>
        <v/>
      </c>
      <c r="E4" s="114"/>
      <c r="F4" s="115"/>
      <c r="G4" s="147"/>
      <c r="H4" s="182"/>
      <c r="I4" s="183"/>
      <c r="J4" s="117"/>
    </row>
    <row r="5" spans="1:12" ht="21.75" customHeight="1" x14ac:dyDescent="0.15">
      <c r="A5" s="116" t="s">
        <v>258</v>
      </c>
      <c r="B5" s="117"/>
      <c r="C5" s="157" t="str">
        <f>IF(男子!$C$2="","",男子!$C$5)</f>
        <v/>
      </c>
      <c r="D5" s="158" t="str">
        <f>IF($C$2="","",VLOOKUP($C$2,データシート!$C$3:$H$44,3,FALSE))</f>
        <v/>
      </c>
      <c r="E5" s="116"/>
      <c r="F5" s="117"/>
      <c r="G5" s="4" t="s">
        <v>12</v>
      </c>
      <c r="H5" s="184" t="str">
        <f>IF(男子!$H$5="","",男子!$H$5)</f>
        <v/>
      </c>
      <c r="I5" s="184"/>
      <c r="J5" s="185"/>
    </row>
    <row r="6" spans="1:12" ht="19.5" customHeight="1" x14ac:dyDescent="0.15">
      <c r="A6" s="1"/>
      <c r="B6" s="1"/>
      <c r="C6" s="1"/>
      <c r="D6" s="1"/>
      <c r="E6" s="1"/>
      <c r="F6" s="1"/>
      <c r="G6" s="1"/>
      <c r="H6" s="1"/>
      <c r="I6" s="1"/>
      <c r="J6" s="1"/>
    </row>
    <row r="7" spans="1:12" x14ac:dyDescent="0.15">
      <c r="A7" s="119"/>
      <c r="B7" s="119"/>
      <c r="C7" s="119"/>
      <c r="D7" s="119"/>
      <c r="E7" s="119"/>
      <c r="F7" s="119"/>
      <c r="G7" s="119"/>
      <c r="H7" s="119"/>
      <c r="I7" s="119"/>
      <c r="J7" s="119"/>
    </row>
    <row r="8" spans="1:12" ht="27.2" customHeight="1" x14ac:dyDescent="0.15">
      <c r="A8" s="119"/>
      <c r="B8" s="119"/>
      <c r="C8" s="119"/>
      <c r="D8" s="119"/>
      <c r="E8" s="119"/>
      <c r="F8" s="119"/>
      <c r="G8" s="119"/>
      <c r="H8" s="119"/>
      <c r="I8" s="119"/>
      <c r="J8" s="119"/>
    </row>
    <row r="9" spans="1:12" ht="25.5" customHeight="1" x14ac:dyDescent="0.15">
      <c r="A9" s="133" t="s">
        <v>6</v>
      </c>
      <c r="B9" s="133"/>
      <c r="C9" s="172" t="str">
        <f>IF(男子!$C$9="","",男子!$C$9)</f>
        <v/>
      </c>
      <c r="D9" s="173"/>
      <c r="E9" s="133" t="s">
        <v>7</v>
      </c>
      <c r="F9" s="133"/>
      <c r="G9" s="172" t="str">
        <f>IF(男子!$G$9="","",男子!$G$9)</f>
        <v/>
      </c>
      <c r="H9" s="174"/>
      <c r="I9" s="174"/>
      <c r="J9" s="173"/>
    </row>
    <row r="10" spans="1:12" ht="11.45" customHeight="1" x14ac:dyDescent="0.15">
      <c r="A10" s="146" t="s">
        <v>0</v>
      </c>
      <c r="B10" s="146" t="s">
        <v>1</v>
      </c>
      <c r="C10" s="150" t="s">
        <v>923</v>
      </c>
      <c r="D10" s="151"/>
      <c r="E10" s="112" t="s">
        <v>3</v>
      </c>
      <c r="F10" s="113"/>
      <c r="G10" s="112" t="s">
        <v>4</v>
      </c>
      <c r="H10" s="113"/>
      <c r="I10" s="112" t="s">
        <v>5</v>
      </c>
      <c r="J10" s="113"/>
    </row>
    <row r="11" spans="1:12" ht="23.65" customHeight="1" x14ac:dyDescent="0.15">
      <c r="A11" s="147"/>
      <c r="B11" s="147"/>
      <c r="C11" s="116" t="s">
        <v>2</v>
      </c>
      <c r="D11" s="117"/>
      <c r="E11" s="116"/>
      <c r="F11" s="117"/>
      <c r="G11" s="116"/>
      <c r="H11" s="117"/>
      <c r="I11" s="116"/>
      <c r="J11" s="117"/>
    </row>
    <row r="12" spans="1:12" ht="14.45" customHeight="1" x14ac:dyDescent="0.15">
      <c r="A12" s="133">
        <v>1</v>
      </c>
      <c r="B12" s="170"/>
      <c r="C12" s="131" t="str">
        <f>IF($B12="","",VLOOKUP($B12,データシート!$L$2:$R$1101,3,FALSE))</f>
        <v/>
      </c>
      <c r="D12" s="132" ph="1"/>
      <c r="E12" s="108" t="str">
        <f>IF($B12="","",VLOOKUP($B12,データシート!$L$2:$R$1101,6,FALSE))</f>
        <v/>
      </c>
      <c r="F12" s="110" t="s">
        <v>19</v>
      </c>
      <c r="G12" s="159" t="str">
        <f>IF($B12="","",VLOOKUP($B12,データシート!$L$2:$R$1101,7,FALSE))</f>
        <v/>
      </c>
      <c r="H12" s="160"/>
      <c r="I12" s="166"/>
      <c r="J12" s="167"/>
      <c r="L12" s="165" t="str">
        <f>IF(E12="","",IF(E12=1,"①",IF(E12=2,"②","③")))</f>
        <v/>
      </c>
    </row>
    <row r="13" spans="1:12" ht="26.25" customHeight="1" x14ac:dyDescent="0.15">
      <c r="A13" s="133"/>
      <c r="B13" s="171"/>
      <c r="C13" s="129" t="str">
        <f>IF($B12="","",VLOOKUP($B12,データシート!$L$2:$R$1101,2,FALSE))</f>
        <v/>
      </c>
      <c r="D13" s="130"/>
      <c r="E13" s="109"/>
      <c r="F13" s="111"/>
      <c r="G13" s="161"/>
      <c r="H13" s="162"/>
      <c r="I13" s="168"/>
      <c r="J13" s="169"/>
      <c r="L13" s="165"/>
    </row>
    <row r="14" spans="1:12" ht="14.45" customHeight="1" x14ac:dyDescent="0.15">
      <c r="A14" s="133">
        <v>2</v>
      </c>
      <c r="B14" s="170"/>
      <c r="C14" s="131" t="str">
        <f>IF($B14="","",VLOOKUP($B14,データシート!$L$2:$R$1101,3,FALSE))</f>
        <v/>
      </c>
      <c r="D14" s="132" ph="1"/>
      <c r="E14" s="108" t="str">
        <f>IF($B14="","",VLOOKUP($B14,データシート!$L$2:$R$1101,6,FALSE))</f>
        <v/>
      </c>
      <c r="F14" s="110" t="s">
        <v>19</v>
      </c>
      <c r="G14" s="159" t="str">
        <f>IF($B14="","",VLOOKUP($B14,データシート!$L$2:$R$1101,7,FALSE))</f>
        <v/>
      </c>
      <c r="H14" s="160"/>
      <c r="I14" s="166"/>
      <c r="J14" s="167"/>
      <c r="L14" s="165" t="str">
        <f>IF(E14="","",IF(E14=1,"①",IF(E14=2,"②","③")))</f>
        <v/>
      </c>
    </row>
    <row r="15" spans="1:12" ht="26.25" customHeight="1" x14ac:dyDescent="0.15">
      <c r="A15" s="133"/>
      <c r="B15" s="171"/>
      <c r="C15" s="129" t="str">
        <f>IF($B14="","",VLOOKUP($B14,データシート!$L$2:$R$1101,2,FALSE))</f>
        <v/>
      </c>
      <c r="D15" s="130"/>
      <c r="E15" s="109"/>
      <c r="F15" s="111"/>
      <c r="G15" s="161"/>
      <c r="H15" s="162"/>
      <c r="I15" s="168"/>
      <c r="J15" s="169"/>
      <c r="L15" s="165"/>
    </row>
    <row r="16" spans="1:12" ht="14.45" customHeight="1" x14ac:dyDescent="0.15">
      <c r="A16" s="133">
        <v>3</v>
      </c>
      <c r="B16" s="170"/>
      <c r="C16" s="131" t="str">
        <f>IF($B16="","",VLOOKUP($B16,データシート!$L$2:$R$1101,3,FALSE))</f>
        <v/>
      </c>
      <c r="D16" s="132" ph="1"/>
      <c r="E16" s="108" t="str">
        <f>IF($B16="","",VLOOKUP($B16,データシート!$L$2:$R$1101,6,FALSE))</f>
        <v/>
      </c>
      <c r="F16" s="110" t="s">
        <v>19</v>
      </c>
      <c r="G16" s="159" t="str">
        <f>IF($B16="","",VLOOKUP($B16,データシート!$L$2:$R$1101,7,FALSE))</f>
        <v/>
      </c>
      <c r="H16" s="160"/>
      <c r="I16" s="166"/>
      <c r="J16" s="167"/>
      <c r="L16" s="165" t="str">
        <f>IF(E16="","",IF(E16=1,"①",IF(E16=2,"②","③")))</f>
        <v/>
      </c>
    </row>
    <row r="17" spans="1:12" ht="26.25" customHeight="1" x14ac:dyDescent="0.15">
      <c r="A17" s="133"/>
      <c r="B17" s="171"/>
      <c r="C17" s="129" t="str">
        <f>IF($B16="","",VLOOKUP($B16,データシート!$L$2:$R$1101,2,FALSE))</f>
        <v/>
      </c>
      <c r="D17" s="130"/>
      <c r="E17" s="109"/>
      <c r="F17" s="111"/>
      <c r="G17" s="161"/>
      <c r="H17" s="162"/>
      <c r="I17" s="168"/>
      <c r="J17" s="169"/>
      <c r="L17" s="165"/>
    </row>
    <row r="18" spans="1:12" ht="14.45" customHeight="1" x14ac:dyDescent="0.15">
      <c r="A18" s="133">
        <v>4</v>
      </c>
      <c r="B18" s="170"/>
      <c r="C18" s="131" t="str">
        <f>IF($B18="","",VLOOKUP($B18,データシート!$L$2:$R$1101,3,FALSE))</f>
        <v/>
      </c>
      <c r="D18" s="132" ph="1"/>
      <c r="E18" s="108" t="str">
        <f>IF($B18="","",VLOOKUP($B18,データシート!$L$2:$R$1101,6,FALSE))</f>
        <v/>
      </c>
      <c r="F18" s="110" t="s">
        <v>19</v>
      </c>
      <c r="G18" s="159" t="str">
        <f>IF($B18="","",VLOOKUP($B18,データシート!$L$2:$R$1101,7,FALSE))</f>
        <v/>
      </c>
      <c r="H18" s="160"/>
      <c r="I18" s="166"/>
      <c r="J18" s="167"/>
      <c r="L18" s="165" t="str">
        <f>IF(E18="","",IF(E18=1,"①",IF(E18=2,"②","③")))</f>
        <v/>
      </c>
    </row>
    <row r="19" spans="1:12" ht="26.25" customHeight="1" x14ac:dyDescent="0.15">
      <c r="A19" s="133"/>
      <c r="B19" s="171"/>
      <c r="C19" s="129" t="str">
        <f>IF($B18="","",VLOOKUP($B18,データシート!$L$2:$R$1101,2,FALSE))</f>
        <v/>
      </c>
      <c r="D19" s="130"/>
      <c r="E19" s="109"/>
      <c r="F19" s="111"/>
      <c r="G19" s="161"/>
      <c r="H19" s="162"/>
      <c r="I19" s="168"/>
      <c r="J19" s="169"/>
      <c r="L19" s="165"/>
    </row>
    <row r="20" spans="1:12" ht="14.45" customHeight="1" x14ac:dyDescent="0.15">
      <c r="A20" s="133">
        <v>5</v>
      </c>
      <c r="B20" s="170"/>
      <c r="C20" s="131" t="str">
        <f>IF($B20="","",VLOOKUP($B20,データシート!$L$2:$R$1101,3,FALSE))</f>
        <v/>
      </c>
      <c r="D20" s="132" ph="1"/>
      <c r="E20" s="108" t="str">
        <f>IF($B20="","",VLOOKUP($B20,データシート!$L$2:$R$1101,6,FALSE))</f>
        <v/>
      </c>
      <c r="F20" s="110" t="s">
        <v>19</v>
      </c>
      <c r="G20" s="159" t="str">
        <f>IF($B20="","",VLOOKUP($B20,データシート!$L$2:$R$1101,7,FALSE))</f>
        <v/>
      </c>
      <c r="H20" s="160"/>
      <c r="I20" s="166"/>
      <c r="J20" s="167"/>
      <c r="L20" s="165" t="str">
        <f>IF(E20="","",IF(E20=1,"①",IF(E20=2,"②","③")))</f>
        <v/>
      </c>
    </row>
    <row r="21" spans="1:12" ht="26.25" customHeight="1" x14ac:dyDescent="0.15">
      <c r="A21" s="133"/>
      <c r="B21" s="171"/>
      <c r="C21" s="129" t="str">
        <f>IF($B20="","",VLOOKUP($B20,データシート!$L$2:$R$1101,2,FALSE))</f>
        <v/>
      </c>
      <c r="D21" s="130"/>
      <c r="E21" s="109"/>
      <c r="F21" s="111"/>
      <c r="G21" s="161"/>
      <c r="H21" s="162"/>
      <c r="I21" s="168"/>
      <c r="J21" s="169"/>
      <c r="L21" s="165"/>
    </row>
    <row r="22" spans="1:12" ht="14.45" customHeight="1" x14ac:dyDescent="0.15">
      <c r="A22" s="133">
        <v>6</v>
      </c>
      <c r="B22" s="170"/>
      <c r="C22" s="131" t="str">
        <f>IF($B22="","",VLOOKUP($B22,データシート!$L$2:$R$1101,3,FALSE))</f>
        <v/>
      </c>
      <c r="D22" s="132" ph="1"/>
      <c r="E22" s="108" t="str">
        <f>IF($B22="","",VLOOKUP($B22,データシート!$L$2:$R$1101,6,FALSE))</f>
        <v/>
      </c>
      <c r="F22" s="110" t="s">
        <v>19</v>
      </c>
      <c r="G22" s="159" t="str">
        <f>IF($B22="","",VLOOKUP($B22,データシート!$L$2:$R$1101,7,FALSE))</f>
        <v/>
      </c>
      <c r="H22" s="160"/>
      <c r="I22" s="166"/>
      <c r="J22" s="167"/>
      <c r="L22" s="165" t="str">
        <f>IF(E22="","",IF(E22=1,"①",IF(E22=2,"②","③")))</f>
        <v/>
      </c>
    </row>
    <row r="23" spans="1:12" ht="26.25" customHeight="1" x14ac:dyDescent="0.15">
      <c r="A23" s="133"/>
      <c r="B23" s="171"/>
      <c r="C23" s="129" t="str">
        <f>IF($B22="","",VLOOKUP($B22,データシート!$L$2:$R$1101,2,FALSE))</f>
        <v/>
      </c>
      <c r="D23" s="130"/>
      <c r="E23" s="109"/>
      <c r="F23" s="111"/>
      <c r="G23" s="161"/>
      <c r="H23" s="162"/>
      <c r="I23" s="168"/>
      <c r="J23" s="169"/>
      <c r="L23" s="165"/>
    </row>
    <row r="24" spans="1:12" ht="14.45" customHeight="1" x14ac:dyDescent="0.15">
      <c r="A24" s="133">
        <v>7</v>
      </c>
      <c r="B24" s="170"/>
      <c r="C24" s="131" t="str">
        <f>IF($B24="","",VLOOKUP($B24,データシート!$L$2:$R$1101,3,FALSE))</f>
        <v/>
      </c>
      <c r="D24" s="132" ph="1"/>
      <c r="E24" s="108" t="str">
        <f>IF($B24="","",VLOOKUP($B24,データシート!$L$2:$R$1101,6,FALSE))</f>
        <v/>
      </c>
      <c r="F24" s="110" t="s">
        <v>19</v>
      </c>
      <c r="G24" s="159" t="str">
        <f>IF($B24="","",VLOOKUP($B24,データシート!$L$2:$R$1101,7,FALSE))</f>
        <v/>
      </c>
      <c r="H24" s="160"/>
      <c r="I24" s="166"/>
      <c r="J24" s="167"/>
      <c r="L24" s="165" t="str">
        <f>IF(E24="","",IF(E24=1,"①",IF(E24=2,"②","③")))</f>
        <v/>
      </c>
    </row>
    <row r="25" spans="1:12" ht="26.25" customHeight="1" x14ac:dyDescent="0.15">
      <c r="A25" s="133"/>
      <c r="B25" s="171"/>
      <c r="C25" s="129" t="str">
        <f>IF($B24="","",VLOOKUP($B24,データシート!$L$2:$R$1101,2,FALSE))</f>
        <v/>
      </c>
      <c r="D25" s="130"/>
      <c r="E25" s="109"/>
      <c r="F25" s="111"/>
      <c r="G25" s="161"/>
      <c r="H25" s="162"/>
      <c r="I25" s="168"/>
      <c r="J25" s="169"/>
      <c r="L25" s="165"/>
    </row>
    <row r="26" spans="1:12" ht="14.45" customHeight="1" x14ac:dyDescent="0.15">
      <c r="A26" s="133">
        <v>8</v>
      </c>
      <c r="B26" s="170"/>
      <c r="C26" s="131" t="str">
        <f>IF($B26="","",VLOOKUP($B26,データシート!$L$2:$R$1101,3,FALSE))</f>
        <v/>
      </c>
      <c r="D26" s="132" ph="1"/>
      <c r="E26" s="108" t="str">
        <f>IF($B26="","",VLOOKUP($B26,データシート!$L$2:$R$1101,6,FALSE))</f>
        <v/>
      </c>
      <c r="F26" s="110" t="s">
        <v>19</v>
      </c>
      <c r="G26" s="159" t="str">
        <f>IF($B26="","",VLOOKUP($B26,データシート!$L$2:$R$1101,7,FALSE))</f>
        <v/>
      </c>
      <c r="H26" s="160"/>
      <c r="I26" s="166"/>
      <c r="J26" s="167"/>
      <c r="L26" s="165" t="str">
        <f>IF(E26="","",IF(E26=1,"①",IF(E26=2,"②","③")))</f>
        <v/>
      </c>
    </row>
    <row r="27" spans="1:12" ht="26.25" customHeight="1" x14ac:dyDescent="0.15">
      <c r="A27" s="133"/>
      <c r="B27" s="171"/>
      <c r="C27" s="129" t="str">
        <f>IF($B26="","",VLOOKUP($B26,データシート!$L$2:$R$1101,2,FALSE))</f>
        <v/>
      </c>
      <c r="D27" s="130"/>
      <c r="E27" s="109"/>
      <c r="F27" s="111"/>
      <c r="G27" s="161"/>
      <c r="H27" s="162"/>
      <c r="I27" s="168"/>
      <c r="J27" s="169"/>
      <c r="L27" s="165"/>
    </row>
    <row r="28" spans="1:12" ht="19.899999999999999" customHeight="1" x14ac:dyDescent="0.15">
      <c r="A28" s="1"/>
      <c r="B28" s="1"/>
      <c r="C28" s="1"/>
      <c r="D28" s="1"/>
      <c r="E28" s="118"/>
      <c r="F28" s="118"/>
      <c r="G28" s="2"/>
      <c r="H28" s="1"/>
      <c r="I28" s="1"/>
      <c r="J28" s="1"/>
    </row>
    <row r="29" spans="1:12" ht="24.95" customHeight="1" x14ac:dyDescent="0.15">
      <c r="A29" s="119" t="s">
        <v>926</v>
      </c>
      <c r="B29" s="119"/>
      <c r="C29" s="119"/>
      <c r="D29" s="119"/>
      <c r="E29" s="119"/>
      <c r="F29" s="119"/>
      <c r="G29" s="119"/>
      <c r="H29" s="119"/>
      <c r="I29" s="119"/>
      <c r="J29" s="119"/>
    </row>
    <row r="30" spans="1:12" ht="9.75" customHeight="1" x14ac:dyDescent="0.15">
      <c r="A30" s="119"/>
      <c r="B30" s="119"/>
      <c r="C30" s="119"/>
      <c r="D30" s="119"/>
      <c r="E30" s="119"/>
      <c r="F30" s="119"/>
      <c r="G30" s="119"/>
      <c r="H30" s="119"/>
      <c r="I30" s="119"/>
      <c r="J30" s="119"/>
    </row>
    <row r="31" spans="1:12" ht="6.95" customHeight="1" x14ac:dyDescent="0.15">
      <c r="A31" s="1"/>
      <c r="B31" s="1"/>
      <c r="C31" s="1"/>
      <c r="D31" s="1"/>
      <c r="E31" s="1"/>
      <c r="F31" s="1"/>
      <c r="G31" s="1"/>
      <c r="H31" s="1"/>
      <c r="I31" s="1"/>
      <c r="J31" s="1"/>
    </row>
    <row r="32" spans="1:12" ht="18" customHeight="1" x14ac:dyDescent="0.15">
      <c r="A32" s="120" t="s">
        <v>17</v>
      </c>
      <c r="B32" s="120"/>
      <c r="C32" s="120"/>
      <c r="D32" s="120"/>
      <c r="E32" s="1"/>
      <c r="F32" s="1"/>
      <c r="G32" s="1"/>
      <c r="H32" s="1"/>
      <c r="I32" s="1"/>
      <c r="J32" s="1"/>
    </row>
    <row r="33" spans="1:10" ht="6.95" customHeight="1" x14ac:dyDescent="0.15">
      <c r="A33" s="1"/>
      <c r="B33" s="1"/>
      <c r="C33" s="1"/>
      <c r="D33" s="1"/>
      <c r="E33" s="1"/>
      <c r="F33" s="1"/>
      <c r="G33" s="1"/>
      <c r="H33" s="1"/>
      <c r="I33" s="1"/>
      <c r="J33" s="1"/>
    </row>
    <row r="34" spans="1:10" ht="18" customHeight="1" x14ac:dyDescent="0.15">
      <c r="A34" s="1"/>
      <c r="B34" s="121" t="s">
        <v>18</v>
      </c>
      <c r="C34" s="122"/>
      <c r="D34" s="122"/>
      <c r="E34" s="123" t="s">
        <v>52</v>
      </c>
      <c r="F34" s="123"/>
      <c r="G34" s="123"/>
      <c r="H34" s="123"/>
      <c r="I34" s="123"/>
      <c r="J34" s="123"/>
    </row>
    <row r="35" spans="1:10" ht="9.1999999999999993" customHeight="1" x14ac:dyDescent="0.15">
      <c r="A35" s="1"/>
      <c r="B35" s="1"/>
      <c r="C35" s="1"/>
      <c r="D35" s="1"/>
      <c r="E35" s="1"/>
      <c r="F35" s="1"/>
      <c r="G35" s="1"/>
      <c r="H35" s="1"/>
      <c r="I35" s="1"/>
      <c r="J35" s="1"/>
    </row>
    <row r="36" spans="1:10" ht="12" customHeight="1" x14ac:dyDescent="0.15">
      <c r="A36" s="2"/>
      <c r="B36" s="2"/>
      <c r="C36" s="2"/>
      <c r="D36" s="2"/>
      <c r="E36" s="2"/>
      <c r="F36" s="2"/>
      <c r="G36" s="2"/>
      <c r="H36" s="2"/>
      <c r="I36" s="2"/>
      <c r="J36" s="2"/>
    </row>
    <row r="37" spans="1:10" x14ac:dyDescent="0.15">
      <c r="A37" s="1"/>
      <c r="B37" s="1"/>
      <c r="C37" s="1"/>
      <c r="D37" s="1"/>
      <c r="E37" s="1"/>
      <c r="F37" s="1"/>
      <c r="G37" s="1"/>
      <c r="H37" s="1"/>
      <c r="I37" s="1"/>
      <c r="J37" s="1"/>
    </row>
  </sheetData>
  <sheetProtection password="DA29" sheet="1" objects="1" scenarios="1"/>
  <mergeCells count="103">
    <mergeCell ref="B34:D34"/>
    <mergeCell ref="E34:J34"/>
    <mergeCell ref="I26:J27"/>
    <mergeCell ref="L26:L27"/>
    <mergeCell ref="C27:D27"/>
    <mergeCell ref="E28:F28"/>
    <mergeCell ref="A29:J30"/>
    <mergeCell ref="A32:D32"/>
    <mergeCell ref="G24:H25"/>
    <mergeCell ref="I24:J25"/>
    <mergeCell ref="L24:L25"/>
    <mergeCell ref="C25:D25"/>
    <mergeCell ref="A26:A27"/>
    <mergeCell ref="B26:B27"/>
    <mergeCell ref="C26:D26"/>
    <mergeCell ref="E26:E27"/>
    <mergeCell ref="F26:F27"/>
    <mergeCell ref="G26:H27"/>
    <mergeCell ref="A24:A25"/>
    <mergeCell ref="B24:B25"/>
    <mergeCell ref="C24:D24"/>
    <mergeCell ref="E24:E25"/>
    <mergeCell ref="F24:F25"/>
    <mergeCell ref="L20:L21"/>
    <mergeCell ref="C21:D21"/>
    <mergeCell ref="A22:A23"/>
    <mergeCell ref="B22:B23"/>
    <mergeCell ref="C22:D22"/>
    <mergeCell ref="E22:E23"/>
    <mergeCell ref="F22:F23"/>
    <mergeCell ref="G22:H23"/>
    <mergeCell ref="I22:J23"/>
    <mergeCell ref="L22:L23"/>
    <mergeCell ref="A20:A21"/>
    <mergeCell ref="B20:B21"/>
    <mergeCell ref="C20:D20"/>
    <mergeCell ref="E20:E21"/>
    <mergeCell ref="F20:F21"/>
    <mergeCell ref="G20:H21"/>
    <mergeCell ref="I20:J21"/>
    <mergeCell ref="C23:D23"/>
    <mergeCell ref="L16:L17"/>
    <mergeCell ref="C17:D17"/>
    <mergeCell ref="A18:A19"/>
    <mergeCell ref="B18:B19"/>
    <mergeCell ref="C18:D18"/>
    <mergeCell ref="E18:E19"/>
    <mergeCell ref="F18:F19"/>
    <mergeCell ref="G18:H19"/>
    <mergeCell ref="I18:J19"/>
    <mergeCell ref="L18:L19"/>
    <mergeCell ref="C19:D19"/>
    <mergeCell ref="A16:A17"/>
    <mergeCell ref="B16:B17"/>
    <mergeCell ref="C16:D16"/>
    <mergeCell ref="E16:E17"/>
    <mergeCell ref="F16:F17"/>
    <mergeCell ref="G16:H17"/>
    <mergeCell ref="I16:J17"/>
    <mergeCell ref="L12:L13"/>
    <mergeCell ref="C13:D13"/>
    <mergeCell ref="A14:A15"/>
    <mergeCell ref="B14:B15"/>
    <mergeCell ref="C14:D14"/>
    <mergeCell ref="E14:E15"/>
    <mergeCell ref="F14:F15"/>
    <mergeCell ref="G14:H15"/>
    <mergeCell ref="I14:J15"/>
    <mergeCell ref="L14:L15"/>
    <mergeCell ref="A12:A13"/>
    <mergeCell ref="B12:B13"/>
    <mergeCell ref="C12:D12"/>
    <mergeCell ref="E12:E13"/>
    <mergeCell ref="F12:F13"/>
    <mergeCell ref="G12:H13"/>
    <mergeCell ref="I12:J13"/>
    <mergeCell ref="C15:D15"/>
    <mergeCell ref="A10:A11"/>
    <mergeCell ref="B10:B11"/>
    <mergeCell ref="C10:D10"/>
    <mergeCell ref="E10:F11"/>
    <mergeCell ref="C5:D5"/>
    <mergeCell ref="H5:J5"/>
    <mergeCell ref="A7:J8"/>
    <mergeCell ref="A9:B9"/>
    <mergeCell ref="C9:D9"/>
    <mergeCell ref="E9:F9"/>
    <mergeCell ref="G9:J9"/>
    <mergeCell ref="G10:H11"/>
    <mergeCell ref="I10:J11"/>
    <mergeCell ref="C11:D11"/>
    <mergeCell ref="A1:J1"/>
    <mergeCell ref="A2:B2"/>
    <mergeCell ref="C2:D2"/>
    <mergeCell ref="E2:F2"/>
    <mergeCell ref="H2:J2"/>
    <mergeCell ref="E3:F5"/>
    <mergeCell ref="G3:G4"/>
    <mergeCell ref="H3:I4"/>
    <mergeCell ref="J3:J4"/>
    <mergeCell ref="C4:D4"/>
    <mergeCell ref="A3:B4"/>
    <mergeCell ref="A5:B5"/>
  </mergeCells>
  <phoneticPr fontId="14"/>
  <dataValidations count="1">
    <dataValidation type="list" allowBlank="1" showInputMessage="1" sqref="I12:J27" xr:uid="{00000000-0002-0000-0300-000000000000}">
      <formula1>INDIRECT("入学日"&amp;$E12)</formula1>
    </dataValidation>
  </dataValidations>
  <printOptions horizontalCentered="1"/>
  <pageMargins left="0.39370078740157483" right="0.39370078740157483" top="0.59055118110236227"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40"/>
  <sheetViews>
    <sheetView showGridLines="0" topLeftCell="A7" zoomScaleNormal="100" zoomScaleSheetLayoutView="100" workbookViewId="0">
      <selection activeCell="M18" sqref="M18"/>
    </sheetView>
  </sheetViews>
  <sheetFormatPr defaultRowHeight="13.5" x14ac:dyDescent="0.15"/>
  <cols>
    <col min="1" max="1" width="4.25" customWidth="1"/>
    <col min="2" max="2" width="10.5" customWidth="1"/>
    <col min="3" max="3" width="18.75" customWidth="1"/>
    <col min="4" max="4" width="10.5" customWidth="1"/>
    <col min="5" max="6" width="5.875" customWidth="1"/>
    <col min="7" max="7" width="6.25" customWidth="1"/>
    <col min="8" max="8" width="10.875" customWidth="1"/>
    <col min="9" max="9" width="13.5" customWidth="1"/>
    <col min="10" max="10" width="3.625" customWidth="1"/>
    <col min="11" max="11" width="1.625" customWidth="1"/>
    <col min="12" max="12" width="0" hidden="1" customWidth="1"/>
  </cols>
  <sheetData>
    <row r="1" spans="1:12" ht="44.65" customHeight="1" x14ac:dyDescent="0.15">
      <c r="A1" s="200" t="s">
        <v>2700</v>
      </c>
      <c r="B1" s="201"/>
      <c r="C1" s="201"/>
      <c r="D1" s="201"/>
      <c r="E1" s="201"/>
      <c r="F1" s="201"/>
      <c r="G1" s="201"/>
      <c r="H1" s="201"/>
      <c r="I1" s="201"/>
      <c r="J1" s="201"/>
    </row>
    <row r="2" spans="1:12" ht="33.75" customHeight="1" x14ac:dyDescent="0.15">
      <c r="A2" s="133" t="s">
        <v>921</v>
      </c>
      <c r="B2" s="133"/>
      <c r="C2" s="142"/>
      <c r="D2" s="143"/>
      <c r="E2" s="137" t="s">
        <v>11</v>
      </c>
      <c r="F2" s="138"/>
      <c r="G2" s="3" t="s">
        <v>13</v>
      </c>
      <c r="H2" s="139"/>
      <c r="I2" s="140"/>
      <c r="J2" s="141"/>
    </row>
    <row r="3" spans="1:12" ht="14.45" customHeight="1" x14ac:dyDescent="0.15">
      <c r="A3" s="112" t="s">
        <v>9</v>
      </c>
      <c r="B3" s="113"/>
      <c r="C3" s="34" t="str">
        <f>IF($C$2="","",VLOOKUP($C$2,データシート!$C$3:$H$44,3,FALSE))</f>
        <v/>
      </c>
      <c r="D3" s="35"/>
      <c r="E3" s="112" t="s">
        <v>10</v>
      </c>
      <c r="F3" s="113"/>
      <c r="G3" s="146" t="s">
        <v>14</v>
      </c>
      <c r="H3" s="152"/>
      <c r="I3" s="153"/>
      <c r="J3" s="113" t="s">
        <v>15</v>
      </c>
    </row>
    <row r="4" spans="1:12" ht="26.25" customHeight="1" x14ac:dyDescent="0.15">
      <c r="A4" s="116"/>
      <c r="B4" s="117"/>
      <c r="C4" s="144" t="str">
        <f>IF($C$2="","",VLOOKUP($C$2,データシート!$C$3:$H$44,4,FALSE))</f>
        <v/>
      </c>
      <c r="D4" s="145" t="str">
        <f>IF($C$2="","",VLOOKUP($C$2,データシート!$C$3:$H$44,3,FALSE))</f>
        <v/>
      </c>
      <c r="E4" s="114"/>
      <c r="F4" s="115"/>
      <c r="G4" s="147"/>
      <c r="H4" s="154"/>
      <c r="I4" s="155"/>
      <c r="J4" s="117"/>
    </row>
    <row r="5" spans="1:12" ht="21.75" customHeight="1" x14ac:dyDescent="0.15">
      <c r="A5" s="116" t="s">
        <v>258</v>
      </c>
      <c r="B5" s="117"/>
      <c r="C5" s="157" t="str">
        <f>IF($C$2="","",VLOOKUP($C$2,データシート!$C$3:$H$44,5,FALSE))</f>
        <v/>
      </c>
      <c r="D5" s="158" t="str">
        <f>IF($C$2="","",VLOOKUP($C$2,データシート!$C$3:$H$44,3,FALSE))</f>
        <v/>
      </c>
      <c r="E5" s="116"/>
      <c r="F5" s="117"/>
      <c r="G5" s="4" t="s">
        <v>12</v>
      </c>
      <c r="H5" s="163"/>
      <c r="I5" s="163"/>
      <c r="J5" s="164"/>
    </row>
    <row r="6" spans="1:12" ht="19.5" customHeight="1" x14ac:dyDescent="0.15">
      <c r="A6" s="1"/>
      <c r="B6" s="1"/>
      <c r="C6" s="1"/>
      <c r="D6" s="1"/>
      <c r="E6" s="1"/>
      <c r="F6" s="1"/>
      <c r="G6" s="1"/>
      <c r="H6" s="1"/>
      <c r="I6" s="1"/>
      <c r="J6" s="1"/>
    </row>
    <row r="7" spans="1:12" x14ac:dyDescent="0.15">
      <c r="A7" s="119"/>
      <c r="B7" s="119"/>
      <c r="C7" s="119"/>
      <c r="D7" s="119"/>
      <c r="E7" s="119"/>
      <c r="F7" s="119"/>
      <c r="G7" s="119"/>
      <c r="H7" s="119"/>
      <c r="I7" s="119"/>
      <c r="J7" s="119"/>
    </row>
    <row r="8" spans="1:12" ht="27.2" customHeight="1" x14ac:dyDescent="0.15">
      <c r="A8" s="119"/>
      <c r="B8" s="119"/>
      <c r="C8" s="119"/>
      <c r="D8" s="119"/>
      <c r="E8" s="119"/>
      <c r="F8" s="119"/>
      <c r="G8" s="119"/>
      <c r="H8" s="119"/>
      <c r="I8" s="119"/>
      <c r="J8" s="119"/>
    </row>
    <row r="9" spans="1:12" ht="25.5" customHeight="1" x14ac:dyDescent="0.15">
      <c r="A9" s="133" t="s">
        <v>6</v>
      </c>
      <c r="B9" s="133"/>
      <c r="C9" s="148"/>
      <c r="D9" s="149"/>
      <c r="E9" s="133" t="s">
        <v>7</v>
      </c>
      <c r="F9" s="133"/>
      <c r="G9" s="148"/>
      <c r="H9" s="156"/>
      <c r="I9" s="156"/>
      <c r="J9" s="149"/>
    </row>
    <row r="10" spans="1:12" ht="11.45" customHeight="1" x14ac:dyDescent="0.15">
      <c r="A10" s="146" t="s">
        <v>0</v>
      </c>
      <c r="B10" s="146" t="s">
        <v>1</v>
      </c>
      <c r="C10" s="150" t="s">
        <v>922</v>
      </c>
      <c r="D10" s="151"/>
      <c r="E10" s="112" t="s">
        <v>3</v>
      </c>
      <c r="F10" s="113"/>
      <c r="G10" s="112" t="s">
        <v>4</v>
      </c>
      <c r="H10" s="113"/>
      <c r="I10" s="112" t="s">
        <v>5</v>
      </c>
      <c r="J10" s="113"/>
    </row>
    <row r="11" spans="1:12" ht="23.65" customHeight="1" x14ac:dyDescent="0.15">
      <c r="A11" s="147"/>
      <c r="B11" s="147"/>
      <c r="C11" s="116" t="s">
        <v>2</v>
      </c>
      <c r="D11" s="117"/>
      <c r="E11" s="116"/>
      <c r="F11" s="117"/>
      <c r="G11" s="116"/>
      <c r="H11" s="117"/>
      <c r="I11" s="116"/>
      <c r="J11" s="117"/>
    </row>
    <row r="12" spans="1:12" ht="14.45" customHeight="1" x14ac:dyDescent="0.15">
      <c r="A12" s="133">
        <v>1</v>
      </c>
      <c r="B12" s="134"/>
      <c r="C12" s="131" t="str">
        <f>IF($B12="","",VLOOKUP($B12,データシート!$L$2:$R$1101,3,FALSE))</f>
        <v/>
      </c>
      <c r="D12" s="132" ph="1"/>
      <c r="E12" s="108" t="str">
        <f>IF($B12="","",VLOOKUP($B12,データシート!$L$2:$R$1101,6,FALSE))</f>
        <v/>
      </c>
      <c r="F12" s="110" t="s">
        <v>19</v>
      </c>
      <c r="G12" s="159" t="str">
        <f>IF($B12="","",VLOOKUP($B12,データシート!$L$2:$R$1101,7,FALSE))</f>
        <v/>
      </c>
      <c r="H12" s="160"/>
      <c r="I12" s="166"/>
      <c r="J12" s="167"/>
      <c r="L12" s="165" t="str">
        <f>IF(E12="","",IF(E12=1,"①",IF(E12=2,"②","③")))</f>
        <v/>
      </c>
    </row>
    <row r="13" spans="1:12" ht="26.25" customHeight="1" x14ac:dyDescent="0.15">
      <c r="A13" s="133"/>
      <c r="B13" s="134"/>
      <c r="C13" s="129" t="str">
        <f>IF($B12="","",VLOOKUP($B12,データシート!$L$2:$R$1101,2,FALSE))</f>
        <v/>
      </c>
      <c r="D13" s="130"/>
      <c r="E13" s="109"/>
      <c r="F13" s="111"/>
      <c r="G13" s="161"/>
      <c r="H13" s="162"/>
      <c r="I13" s="168"/>
      <c r="J13" s="169"/>
      <c r="L13" s="165"/>
    </row>
    <row r="14" spans="1:12" ht="14.45" customHeight="1" x14ac:dyDescent="0.15">
      <c r="A14" s="133">
        <v>2</v>
      </c>
      <c r="B14" s="134"/>
      <c r="C14" s="131" t="str">
        <f>IF($B14="","",VLOOKUP($B14,データシート!$L$2:$R$1101,3,FALSE))</f>
        <v/>
      </c>
      <c r="D14" s="132" ph="1"/>
      <c r="E14" s="108" t="str">
        <f>IF($B14="","",VLOOKUP($B14,データシート!$L$2:$R$1101,6,FALSE))</f>
        <v/>
      </c>
      <c r="F14" s="110" t="s">
        <v>19</v>
      </c>
      <c r="G14" s="159" t="str">
        <f>IF($B14="","",VLOOKUP($B14,データシート!$L$2:$R$1101,7,FALSE))</f>
        <v/>
      </c>
      <c r="H14" s="160"/>
      <c r="I14" s="166"/>
      <c r="J14" s="167"/>
      <c r="L14" s="165" t="str">
        <f>IF(E14="","",IF(E14=1,"①",IF(E14=2,"②","③")))</f>
        <v/>
      </c>
    </row>
    <row r="15" spans="1:12" ht="26.25" customHeight="1" x14ac:dyDescent="0.15">
      <c r="A15" s="133"/>
      <c r="B15" s="134"/>
      <c r="C15" s="129" t="str">
        <f>IF($B14="","",VLOOKUP($B14,データシート!$L$2:$R$1101,2,FALSE))</f>
        <v/>
      </c>
      <c r="D15" s="130"/>
      <c r="E15" s="109"/>
      <c r="F15" s="111"/>
      <c r="G15" s="161"/>
      <c r="H15" s="162"/>
      <c r="I15" s="168"/>
      <c r="J15" s="169"/>
      <c r="L15" s="165"/>
    </row>
    <row r="16" spans="1:12" ht="14.45" customHeight="1" x14ac:dyDescent="0.15">
      <c r="A16" s="133">
        <v>3</v>
      </c>
      <c r="B16" s="134"/>
      <c r="C16" s="131" t="str">
        <f>IF($B16="","",VLOOKUP($B16,データシート!$L$2:$R$1101,3,FALSE))</f>
        <v/>
      </c>
      <c r="D16" s="132" ph="1"/>
      <c r="E16" s="108" t="str">
        <f>IF($B16="","",VLOOKUP($B16,データシート!$L$2:$R$1101,6,FALSE))</f>
        <v/>
      </c>
      <c r="F16" s="110" t="s">
        <v>19</v>
      </c>
      <c r="G16" s="159" t="str">
        <f>IF($B16="","",VLOOKUP($B16,データシート!$L$2:$R$1101,7,FALSE))</f>
        <v/>
      </c>
      <c r="H16" s="160"/>
      <c r="I16" s="166"/>
      <c r="J16" s="167"/>
      <c r="L16" s="165" t="str">
        <f>IF(E16="","",IF(E16=1,"①",IF(E16=2,"②","③")))</f>
        <v/>
      </c>
    </row>
    <row r="17" spans="1:12" ht="26.25" customHeight="1" x14ac:dyDescent="0.15">
      <c r="A17" s="133"/>
      <c r="B17" s="134"/>
      <c r="C17" s="129" t="str">
        <f>IF($B16="","",VLOOKUP($B16,データシート!$L$2:$R$1101,2,FALSE))</f>
        <v/>
      </c>
      <c r="D17" s="130"/>
      <c r="E17" s="109"/>
      <c r="F17" s="111"/>
      <c r="G17" s="161"/>
      <c r="H17" s="162"/>
      <c r="I17" s="168"/>
      <c r="J17" s="169"/>
      <c r="L17" s="165"/>
    </row>
    <row r="18" spans="1:12" ht="14.45" customHeight="1" x14ac:dyDescent="0.15">
      <c r="A18" s="133">
        <v>4</v>
      </c>
      <c r="B18" s="134"/>
      <c r="C18" s="131" t="str">
        <f>IF($B18="","",VLOOKUP($B18,データシート!$L$2:$R$1101,3,FALSE))</f>
        <v/>
      </c>
      <c r="D18" s="132" ph="1"/>
      <c r="E18" s="108" t="str">
        <f>IF($B18="","",VLOOKUP($B18,データシート!$L$2:$R$1101,6,FALSE))</f>
        <v/>
      </c>
      <c r="F18" s="110" t="s">
        <v>19</v>
      </c>
      <c r="G18" s="159" t="str">
        <f>IF($B18="","",VLOOKUP($B18,データシート!$L$2:$R$1101,7,FALSE))</f>
        <v/>
      </c>
      <c r="H18" s="160"/>
      <c r="I18" s="166"/>
      <c r="J18" s="167"/>
      <c r="L18" s="165" t="str">
        <f>IF(E18="","",IF(E18=1,"①",IF(E18=2,"②","③")))</f>
        <v/>
      </c>
    </row>
    <row r="19" spans="1:12" ht="26.25" customHeight="1" x14ac:dyDescent="0.15">
      <c r="A19" s="133"/>
      <c r="B19" s="134"/>
      <c r="C19" s="129" t="str">
        <f>IF($B18="","",VLOOKUP($B18,データシート!$L$2:$R$1101,2,FALSE))</f>
        <v/>
      </c>
      <c r="D19" s="130"/>
      <c r="E19" s="109"/>
      <c r="F19" s="111"/>
      <c r="G19" s="161"/>
      <c r="H19" s="162"/>
      <c r="I19" s="168"/>
      <c r="J19" s="169"/>
      <c r="L19" s="165"/>
    </row>
    <row r="20" spans="1:12" ht="14.45" customHeight="1" x14ac:dyDescent="0.15">
      <c r="A20" s="133">
        <v>5</v>
      </c>
      <c r="B20" s="134"/>
      <c r="C20" s="131" t="str">
        <f>IF($B20="","",VLOOKUP($B20,データシート!$L$2:$R$1101,3,FALSE))</f>
        <v/>
      </c>
      <c r="D20" s="132" ph="1"/>
      <c r="E20" s="108" t="str">
        <f>IF($B20="","",VLOOKUP($B20,データシート!$L$2:$R$1101,6,FALSE))</f>
        <v/>
      </c>
      <c r="F20" s="110" t="s">
        <v>19</v>
      </c>
      <c r="G20" s="159" t="str">
        <f>IF($B20="","",VLOOKUP($B20,データシート!$L$2:$R$1101,7,FALSE))</f>
        <v/>
      </c>
      <c r="H20" s="160"/>
      <c r="I20" s="166"/>
      <c r="J20" s="167"/>
      <c r="L20" s="165" t="str">
        <f>IF(E20="","",IF(E20=1,"①",IF(E20=2,"②","③")))</f>
        <v/>
      </c>
    </row>
    <row r="21" spans="1:12" ht="26.25" customHeight="1" x14ac:dyDescent="0.15">
      <c r="A21" s="133"/>
      <c r="B21" s="134"/>
      <c r="C21" s="129" t="str">
        <f>IF($B20="","",VLOOKUP($B20,データシート!$L$2:$R$1101,2,FALSE))</f>
        <v/>
      </c>
      <c r="D21" s="130"/>
      <c r="E21" s="109"/>
      <c r="F21" s="111"/>
      <c r="G21" s="161"/>
      <c r="H21" s="162"/>
      <c r="I21" s="168"/>
      <c r="J21" s="169"/>
      <c r="L21" s="165"/>
    </row>
    <row r="22" spans="1:12" ht="14.45" customHeight="1" x14ac:dyDescent="0.15">
      <c r="A22" s="133">
        <v>6</v>
      </c>
      <c r="B22" s="134"/>
      <c r="C22" s="131" t="str">
        <f>IF($B22="","",VLOOKUP($B22,データシート!$L$2:$R$1101,3,FALSE))</f>
        <v/>
      </c>
      <c r="D22" s="132" ph="1"/>
      <c r="E22" s="108" t="str">
        <f>IF($B22="","",VLOOKUP($B22,データシート!$L$2:$R$1101,6,FALSE))</f>
        <v/>
      </c>
      <c r="F22" s="110" t="s">
        <v>19</v>
      </c>
      <c r="G22" s="159" t="str">
        <f>IF($B22="","",VLOOKUP($B22,データシート!$L$2:$R$1101,7,FALSE))</f>
        <v/>
      </c>
      <c r="H22" s="160"/>
      <c r="I22" s="166"/>
      <c r="J22" s="167"/>
      <c r="L22" s="165" t="str">
        <f>IF(E22="","",IF(E22=1,"①",IF(E22=2,"②","③")))</f>
        <v/>
      </c>
    </row>
    <row r="23" spans="1:12" ht="26.25" customHeight="1" x14ac:dyDescent="0.15">
      <c r="A23" s="133"/>
      <c r="B23" s="134"/>
      <c r="C23" s="129" t="str">
        <f>IF($B22="","",VLOOKUP($B22,データシート!$L$2:$R$1101,2,FALSE))</f>
        <v/>
      </c>
      <c r="D23" s="130"/>
      <c r="E23" s="109"/>
      <c r="F23" s="111"/>
      <c r="G23" s="161"/>
      <c r="H23" s="162"/>
      <c r="I23" s="168"/>
      <c r="J23" s="169"/>
      <c r="L23" s="165"/>
    </row>
    <row r="24" spans="1:12" ht="14.45" customHeight="1" x14ac:dyDescent="0.15">
      <c r="A24" s="133">
        <v>7</v>
      </c>
      <c r="B24" s="134"/>
      <c r="C24" s="131" t="str">
        <f>IF($B24="","",VLOOKUP($B24,データシート!$L$2:$R$1101,3,FALSE))</f>
        <v/>
      </c>
      <c r="D24" s="132" ph="1"/>
      <c r="E24" s="108" t="str">
        <f>IF($B24="","",VLOOKUP($B24,データシート!$L$2:$R$1101,6,FALSE))</f>
        <v/>
      </c>
      <c r="F24" s="110" t="s">
        <v>19</v>
      </c>
      <c r="G24" s="159" t="str">
        <f>IF($B24="","",VLOOKUP($B24,データシート!$L$2:$R$1101,7,FALSE))</f>
        <v/>
      </c>
      <c r="H24" s="160"/>
      <c r="I24" s="166"/>
      <c r="J24" s="167"/>
      <c r="L24" s="165" t="str">
        <f>IF(E24="","",IF(E24=1,"①",IF(E24=2,"②","③")))</f>
        <v/>
      </c>
    </row>
    <row r="25" spans="1:12" ht="26.25" customHeight="1" x14ac:dyDescent="0.15">
      <c r="A25" s="133"/>
      <c r="B25" s="134"/>
      <c r="C25" s="129" t="str">
        <f>IF($B24="","",VLOOKUP($B24,データシート!$L$2:$R$1101,2,FALSE))</f>
        <v/>
      </c>
      <c r="D25" s="130"/>
      <c r="E25" s="109"/>
      <c r="F25" s="111"/>
      <c r="G25" s="161"/>
      <c r="H25" s="162"/>
      <c r="I25" s="168"/>
      <c r="J25" s="169"/>
      <c r="L25" s="165"/>
    </row>
    <row r="26" spans="1:12" ht="14.45" customHeight="1" x14ac:dyDescent="0.15">
      <c r="A26" s="127"/>
      <c r="B26" s="188"/>
      <c r="C26" s="190"/>
      <c r="D26" s="190"/>
      <c r="E26" s="191"/>
      <c r="F26" s="192"/>
      <c r="G26" s="194"/>
      <c r="H26" s="194"/>
      <c r="I26" s="186"/>
      <c r="J26" s="186"/>
      <c r="L26" s="165"/>
    </row>
    <row r="27" spans="1:12" ht="26.25" customHeight="1" x14ac:dyDescent="0.15">
      <c r="A27" s="118"/>
      <c r="B27" s="189"/>
      <c r="C27" s="196"/>
      <c r="D27" s="196"/>
      <c r="E27" s="121"/>
      <c r="F27" s="193"/>
      <c r="G27" s="195"/>
      <c r="H27" s="195"/>
      <c r="I27" s="187"/>
      <c r="J27" s="187"/>
      <c r="L27" s="165"/>
    </row>
    <row r="28" spans="1:12" ht="24.95" customHeight="1" x14ac:dyDescent="0.15">
      <c r="A28" s="119" t="s">
        <v>926</v>
      </c>
      <c r="B28" s="119"/>
      <c r="C28" s="119"/>
      <c r="D28" s="119"/>
      <c r="E28" s="119"/>
      <c r="F28" s="119"/>
      <c r="G28" s="119"/>
      <c r="H28" s="119"/>
      <c r="I28" s="119"/>
      <c r="J28" s="119"/>
    </row>
    <row r="29" spans="1:12" ht="9.75" customHeight="1" x14ac:dyDescent="0.15">
      <c r="A29" s="119"/>
      <c r="B29" s="119"/>
      <c r="C29" s="119"/>
      <c r="D29" s="119"/>
      <c r="E29" s="119"/>
      <c r="F29" s="119"/>
      <c r="G29" s="119"/>
      <c r="H29" s="119"/>
      <c r="I29" s="119"/>
      <c r="J29" s="119"/>
    </row>
    <row r="30" spans="1:12" ht="6.95" customHeight="1" x14ac:dyDescent="0.15">
      <c r="A30" s="1"/>
      <c r="B30" s="1"/>
      <c r="C30" s="1"/>
      <c r="D30" s="1"/>
      <c r="E30" s="1"/>
      <c r="F30" s="1"/>
      <c r="G30" s="1"/>
      <c r="H30" s="1"/>
      <c r="I30" s="1"/>
      <c r="J30" s="1"/>
    </row>
    <row r="31" spans="1:12" ht="18" customHeight="1" x14ac:dyDescent="0.15">
      <c r="A31" s="120" t="s">
        <v>17</v>
      </c>
      <c r="B31" s="120"/>
      <c r="C31" s="120"/>
      <c r="D31" s="120"/>
      <c r="E31" s="1"/>
      <c r="F31" s="1"/>
      <c r="G31" s="1"/>
      <c r="H31" s="1"/>
      <c r="I31" s="1"/>
      <c r="J31" s="1"/>
    </row>
    <row r="32" spans="1:12" ht="6.95" customHeight="1" x14ac:dyDescent="0.15">
      <c r="A32" s="1"/>
      <c r="B32" s="1"/>
      <c r="C32" s="1"/>
      <c r="D32" s="1"/>
      <c r="E32" s="1"/>
      <c r="F32" s="1"/>
      <c r="G32" s="1"/>
      <c r="H32" s="1"/>
      <c r="I32" s="1"/>
      <c r="J32" s="1"/>
    </row>
    <row r="33" spans="1:10" ht="18" customHeight="1" x14ac:dyDescent="0.15">
      <c r="A33" s="1"/>
      <c r="B33" s="121" t="s">
        <v>18</v>
      </c>
      <c r="C33" s="122"/>
      <c r="D33" s="122"/>
      <c r="E33" s="123" t="s">
        <v>52</v>
      </c>
      <c r="F33" s="123"/>
      <c r="G33" s="123"/>
      <c r="H33" s="123"/>
      <c r="I33" s="123"/>
      <c r="J33" s="123"/>
    </row>
    <row r="34" spans="1:10" ht="9.1999999999999993" customHeight="1" x14ac:dyDescent="0.15">
      <c r="A34" s="1"/>
      <c r="B34" s="1"/>
      <c r="C34" s="1"/>
      <c r="D34" s="1"/>
      <c r="E34" s="1"/>
      <c r="F34" s="1"/>
      <c r="G34" s="1"/>
      <c r="H34" s="1"/>
      <c r="I34" s="1"/>
      <c r="J34" s="1"/>
    </row>
    <row r="35" spans="1:10" ht="9.1999999999999993" customHeight="1" x14ac:dyDescent="0.15">
      <c r="A35" s="1"/>
      <c r="B35" s="1"/>
      <c r="C35" s="1"/>
      <c r="D35" s="1"/>
      <c r="E35" s="118"/>
      <c r="F35" s="118"/>
      <c r="G35" s="2"/>
      <c r="H35" s="1"/>
      <c r="I35" s="1"/>
      <c r="J35" s="1"/>
    </row>
    <row r="36" spans="1:10" ht="12" customHeight="1" x14ac:dyDescent="0.15">
      <c r="A36" s="2"/>
      <c r="B36" s="2"/>
      <c r="C36" s="2"/>
      <c r="D36" s="2"/>
      <c r="E36" s="2"/>
      <c r="F36" s="2"/>
      <c r="G36" s="2"/>
      <c r="H36" s="2"/>
      <c r="I36" s="2"/>
      <c r="J36" s="2"/>
    </row>
    <row r="37" spans="1:10" ht="21.75" customHeight="1" x14ac:dyDescent="0.15">
      <c r="A37" s="112" t="s">
        <v>927</v>
      </c>
      <c r="B37" s="113"/>
      <c r="C37" s="197"/>
      <c r="D37" s="198"/>
      <c r="E37" s="112" t="s">
        <v>942</v>
      </c>
      <c r="F37" s="127"/>
      <c r="G37" s="113"/>
      <c r="H37" s="199"/>
      <c r="I37" s="199"/>
      <c r="J37" s="199"/>
    </row>
    <row r="38" spans="1:10" ht="21.75" customHeight="1" x14ac:dyDescent="0.15">
      <c r="A38" s="114"/>
      <c r="B38" s="115"/>
      <c r="C38" s="197"/>
      <c r="D38" s="198"/>
      <c r="E38" s="114"/>
      <c r="F38" s="118"/>
      <c r="G38" s="115"/>
      <c r="H38" s="199"/>
      <c r="I38" s="199"/>
      <c r="J38" s="199"/>
    </row>
    <row r="39" spans="1:10" ht="21.75" customHeight="1" x14ac:dyDescent="0.15">
      <c r="A39" s="116"/>
      <c r="B39" s="117"/>
      <c r="C39" s="197"/>
      <c r="D39" s="198"/>
      <c r="E39" s="116"/>
      <c r="F39" s="128"/>
      <c r="G39" s="117"/>
      <c r="H39" s="199"/>
      <c r="I39" s="199"/>
      <c r="J39" s="199"/>
    </row>
    <row r="40" spans="1:10" x14ac:dyDescent="0.15">
      <c r="A40" s="1"/>
      <c r="B40" s="1"/>
      <c r="C40" s="1"/>
      <c r="D40" s="1"/>
      <c r="E40" s="1"/>
      <c r="F40" s="1"/>
      <c r="G40" s="1"/>
      <c r="H40" s="1"/>
      <c r="I40" s="1"/>
      <c r="J40" s="1"/>
    </row>
  </sheetData>
  <sheetProtection password="DA29" sheet="1" objects="1" scenarios="1"/>
  <mergeCells count="111">
    <mergeCell ref="C37:D37"/>
    <mergeCell ref="C38:D38"/>
    <mergeCell ref="C39:D39"/>
    <mergeCell ref="E37:G39"/>
    <mergeCell ref="H37:J37"/>
    <mergeCell ref="H38:J38"/>
    <mergeCell ref="H39:J39"/>
    <mergeCell ref="A37:B39"/>
    <mergeCell ref="A1:J1"/>
    <mergeCell ref="A2:B2"/>
    <mergeCell ref="C2:D2"/>
    <mergeCell ref="E2:F2"/>
    <mergeCell ref="H2:J2"/>
    <mergeCell ref="E3:F5"/>
    <mergeCell ref="G3:G4"/>
    <mergeCell ref="H3:I4"/>
    <mergeCell ref="J3:J4"/>
    <mergeCell ref="C4:D4"/>
    <mergeCell ref="H5:J5"/>
    <mergeCell ref="A7:J8"/>
    <mergeCell ref="A9:B9"/>
    <mergeCell ref="C9:D9"/>
    <mergeCell ref="E9:F9"/>
    <mergeCell ref="G9:J9"/>
    <mergeCell ref="A3:B4"/>
    <mergeCell ref="A5:B5"/>
    <mergeCell ref="A10:A11"/>
    <mergeCell ref="B10:B11"/>
    <mergeCell ref="C10:D10"/>
    <mergeCell ref="E10:F11"/>
    <mergeCell ref="C5:D5"/>
    <mergeCell ref="G10:H11"/>
    <mergeCell ref="I10:J11"/>
    <mergeCell ref="C11:D11"/>
    <mergeCell ref="A12:A13"/>
    <mergeCell ref="B12:B13"/>
    <mergeCell ref="C12:D12"/>
    <mergeCell ref="E12:E13"/>
    <mergeCell ref="F12:F13"/>
    <mergeCell ref="G12:H13"/>
    <mergeCell ref="I12:J13"/>
    <mergeCell ref="L12:L13"/>
    <mergeCell ref="C13:D13"/>
    <mergeCell ref="A14:A15"/>
    <mergeCell ref="B14:B15"/>
    <mergeCell ref="C14:D14"/>
    <mergeCell ref="E14:E15"/>
    <mergeCell ref="F14:F15"/>
    <mergeCell ref="G14:H15"/>
    <mergeCell ref="I14:J15"/>
    <mergeCell ref="L14:L15"/>
    <mergeCell ref="C15:D15"/>
    <mergeCell ref="A16:A17"/>
    <mergeCell ref="B16:B17"/>
    <mergeCell ref="C16:D16"/>
    <mergeCell ref="E16:E17"/>
    <mergeCell ref="F16:F17"/>
    <mergeCell ref="G16:H17"/>
    <mergeCell ref="I16:J17"/>
    <mergeCell ref="L16:L17"/>
    <mergeCell ref="C17:D17"/>
    <mergeCell ref="A18:A19"/>
    <mergeCell ref="B18:B19"/>
    <mergeCell ref="C18:D18"/>
    <mergeCell ref="E18:E19"/>
    <mergeCell ref="F18:F19"/>
    <mergeCell ref="G18:H19"/>
    <mergeCell ref="I18:J19"/>
    <mergeCell ref="L18:L19"/>
    <mergeCell ref="C19:D19"/>
    <mergeCell ref="A20:A21"/>
    <mergeCell ref="B20:B21"/>
    <mergeCell ref="C20:D20"/>
    <mergeCell ref="E20:E21"/>
    <mergeCell ref="F20:F21"/>
    <mergeCell ref="G20:H21"/>
    <mergeCell ref="I20:J21"/>
    <mergeCell ref="L20:L21"/>
    <mergeCell ref="C21:D21"/>
    <mergeCell ref="A22:A23"/>
    <mergeCell ref="B22:B23"/>
    <mergeCell ref="C22:D22"/>
    <mergeCell ref="E22:E23"/>
    <mergeCell ref="F22:F23"/>
    <mergeCell ref="G22:H23"/>
    <mergeCell ref="I22:J23"/>
    <mergeCell ref="L22:L23"/>
    <mergeCell ref="C23:D23"/>
    <mergeCell ref="E35:F35"/>
    <mergeCell ref="A28:J29"/>
    <mergeCell ref="A31:D31"/>
    <mergeCell ref="G24:H25"/>
    <mergeCell ref="I24:J25"/>
    <mergeCell ref="L24:L25"/>
    <mergeCell ref="C25:D25"/>
    <mergeCell ref="A26:A27"/>
    <mergeCell ref="B33:D33"/>
    <mergeCell ref="E33:J33"/>
    <mergeCell ref="I26:J27"/>
    <mergeCell ref="B26:B27"/>
    <mergeCell ref="C26:D26"/>
    <mergeCell ref="E26:E27"/>
    <mergeCell ref="F26:F27"/>
    <mergeCell ref="G26:H27"/>
    <mergeCell ref="A24:A25"/>
    <mergeCell ref="B24:B25"/>
    <mergeCell ref="C24:D24"/>
    <mergeCell ref="E24:E25"/>
    <mergeCell ref="F24:F25"/>
    <mergeCell ref="L26:L27"/>
    <mergeCell ref="C27:D27"/>
  </mergeCells>
  <phoneticPr fontId="15"/>
  <dataValidations count="1">
    <dataValidation type="list" allowBlank="1" showInputMessage="1" sqref="I12:J25" xr:uid="{00000000-0002-0000-0400-000000000000}">
      <formula1>INDIRECT("入学日"&amp;$E12)</formula1>
    </dataValidation>
  </dataValidations>
  <printOptions horizontalCentered="1"/>
  <pageMargins left="0.39370078740157483" right="0.39370078740157483" top="0.78740157480314965" bottom="0.39370078740157483"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データシート!$C$2:$C$45</xm:f>
          </x14:formula1>
          <xm:sqref>C2:D2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L39"/>
  <sheetViews>
    <sheetView showGridLines="0" zoomScaleNormal="100" zoomScaleSheetLayoutView="100" workbookViewId="0">
      <selection activeCell="I12" sqref="I12:J13"/>
    </sheetView>
  </sheetViews>
  <sheetFormatPr defaultRowHeight="13.5" x14ac:dyDescent="0.15"/>
  <cols>
    <col min="1" max="1" width="4.25" customWidth="1"/>
    <col min="2" max="2" width="10.5" customWidth="1"/>
    <col min="3" max="3" width="18.75" customWidth="1"/>
    <col min="4" max="4" width="10.5" customWidth="1"/>
    <col min="5" max="6" width="5.875" customWidth="1"/>
    <col min="7" max="7" width="6.25" customWidth="1"/>
    <col min="8" max="8" width="10.875" customWidth="1"/>
    <col min="9" max="9" width="13.5" customWidth="1"/>
    <col min="10" max="10" width="3.625" customWidth="1"/>
    <col min="11" max="11" width="1.625" customWidth="1"/>
    <col min="12" max="12" width="0" hidden="1" customWidth="1"/>
  </cols>
  <sheetData>
    <row r="1" spans="1:12" ht="44.65" customHeight="1" x14ac:dyDescent="0.15">
      <c r="A1" s="200" t="str">
        <f>女子!A1&amp;"（Ｂチーム）"</f>
        <v>令和６年度　第３５回福岡県高等学校女子新人駅伝北部ブロック大会
参　加　申　込　書（Ｂチーム）</v>
      </c>
      <c r="B1" s="201"/>
      <c r="C1" s="201"/>
      <c r="D1" s="201"/>
      <c r="E1" s="201"/>
      <c r="F1" s="201"/>
      <c r="G1" s="201"/>
      <c r="H1" s="201"/>
      <c r="I1" s="201"/>
      <c r="J1" s="201"/>
    </row>
    <row r="2" spans="1:12" ht="33.75" customHeight="1" x14ac:dyDescent="0.15">
      <c r="A2" s="133" t="s">
        <v>921</v>
      </c>
      <c r="B2" s="133"/>
      <c r="C2" s="175" t="str">
        <f>IF(女子!$C$2="","",女子!$C$2)</f>
        <v/>
      </c>
      <c r="D2" s="176"/>
      <c r="E2" s="137" t="s">
        <v>11</v>
      </c>
      <c r="F2" s="138"/>
      <c r="G2" s="3" t="s">
        <v>13</v>
      </c>
      <c r="H2" s="177" t="str">
        <f>IF(女子!$H$2="","",女子!$H$2)</f>
        <v/>
      </c>
      <c r="I2" s="178"/>
      <c r="J2" s="179"/>
    </row>
    <row r="3" spans="1:12" ht="14.45" customHeight="1" x14ac:dyDescent="0.15">
      <c r="A3" s="112" t="s">
        <v>9</v>
      </c>
      <c r="B3" s="113"/>
      <c r="C3" s="34" t="str">
        <f>IF(女子!$C$2="","",女子!$C$3)</f>
        <v/>
      </c>
      <c r="D3" s="35"/>
      <c r="E3" s="112" t="s">
        <v>10</v>
      </c>
      <c r="F3" s="113"/>
      <c r="G3" s="146" t="s">
        <v>14</v>
      </c>
      <c r="H3" s="180" t="str">
        <f>IF(女子!$H$3="","",女子!$H$3)</f>
        <v/>
      </c>
      <c r="I3" s="181"/>
      <c r="J3" s="113" t="s">
        <v>15</v>
      </c>
    </row>
    <row r="4" spans="1:12" ht="26.25" customHeight="1" x14ac:dyDescent="0.15">
      <c r="A4" s="116"/>
      <c r="B4" s="117"/>
      <c r="C4" s="144" t="str">
        <f>IF(女子!$C$2="","",女子!$C$4)</f>
        <v/>
      </c>
      <c r="D4" s="145"/>
      <c r="E4" s="114"/>
      <c r="F4" s="115"/>
      <c r="G4" s="147"/>
      <c r="H4" s="182"/>
      <c r="I4" s="183"/>
      <c r="J4" s="117"/>
    </row>
    <row r="5" spans="1:12" ht="21.75" customHeight="1" x14ac:dyDescent="0.15">
      <c r="A5" s="116" t="s">
        <v>258</v>
      </c>
      <c r="B5" s="117"/>
      <c r="C5" s="157" t="str">
        <f>IF(女子!$C$2="","",女子!$C$5)</f>
        <v/>
      </c>
      <c r="D5" s="158"/>
      <c r="E5" s="116"/>
      <c r="F5" s="117"/>
      <c r="G5" s="4" t="s">
        <v>12</v>
      </c>
      <c r="H5" s="184" t="str">
        <f>IF(女子!$H$5="","",女子!$H$5)</f>
        <v/>
      </c>
      <c r="I5" s="184"/>
      <c r="J5" s="185"/>
    </row>
    <row r="6" spans="1:12" ht="19.5" customHeight="1" x14ac:dyDescent="0.15">
      <c r="A6" s="1"/>
      <c r="B6" s="1"/>
      <c r="C6" s="1"/>
      <c r="D6" s="1"/>
      <c r="E6" s="1"/>
      <c r="F6" s="1"/>
      <c r="G6" s="1"/>
      <c r="H6" s="1"/>
      <c r="I6" s="1"/>
      <c r="J6" s="1"/>
    </row>
    <row r="7" spans="1:12" x14ac:dyDescent="0.15">
      <c r="A7" s="119"/>
      <c r="B7" s="119"/>
      <c r="C7" s="119"/>
      <c r="D7" s="119"/>
      <c r="E7" s="119"/>
      <c r="F7" s="119"/>
      <c r="G7" s="119"/>
      <c r="H7" s="119"/>
      <c r="I7" s="119"/>
      <c r="J7" s="119"/>
    </row>
    <row r="8" spans="1:12" ht="27.2" customHeight="1" x14ac:dyDescent="0.15">
      <c r="A8" s="119"/>
      <c r="B8" s="119"/>
      <c r="C8" s="119"/>
      <c r="D8" s="119"/>
      <c r="E8" s="119"/>
      <c r="F8" s="119"/>
      <c r="G8" s="119"/>
      <c r="H8" s="119"/>
      <c r="I8" s="119"/>
      <c r="J8" s="119"/>
    </row>
    <row r="9" spans="1:12" ht="25.5" customHeight="1" x14ac:dyDescent="0.15">
      <c r="A9" s="133" t="s">
        <v>6</v>
      </c>
      <c r="B9" s="133"/>
      <c r="C9" s="172" t="str">
        <f>IF(女子!$C$9="","",女子!$C$9)</f>
        <v/>
      </c>
      <c r="D9" s="173"/>
      <c r="E9" s="133" t="s">
        <v>7</v>
      </c>
      <c r="F9" s="133"/>
      <c r="G9" s="172" t="str">
        <f>IF(女子!$G$9="","",女子!$G$9)</f>
        <v/>
      </c>
      <c r="H9" s="174"/>
      <c r="I9" s="174"/>
      <c r="J9" s="173"/>
    </row>
    <row r="10" spans="1:12" ht="11.45" customHeight="1" x14ac:dyDescent="0.15">
      <c r="A10" s="146" t="s">
        <v>0</v>
      </c>
      <c r="B10" s="146" t="s">
        <v>1</v>
      </c>
      <c r="C10" s="150" t="s">
        <v>923</v>
      </c>
      <c r="D10" s="151"/>
      <c r="E10" s="112" t="s">
        <v>3</v>
      </c>
      <c r="F10" s="113"/>
      <c r="G10" s="112" t="s">
        <v>4</v>
      </c>
      <c r="H10" s="113"/>
      <c r="I10" s="112" t="s">
        <v>5</v>
      </c>
      <c r="J10" s="113"/>
    </row>
    <row r="11" spans="1:12" ht="23.65" customHeight="1" x14ac:dyDescent="0.15">
      <c r="A11" s="147"/>
      <c r="B11" s="147"/>
      <c r="C11" s="116" t="s">
        <v>2</v>
      </c>
      <c r="D11" s="117"/>
      <c r="E11" s="116"/>
      <c r="F11" s="117"/>
      <c r="G11" s="116"/>
      <c r="H11" s="117"/>
      <c r="I11" s="116"/>
      <c r="J11" s="117"/>
    </row>
    <row r="12" spans="1:12" ht="14.45" customHeight="1" x14ac:dyDescent="0.15">
      <c r="A12" s="133">
        <v>1</v>
      </c>
      <c r="B12" s="134"/>
      <c r="C12" s="131" t="str">
        <f>IF($B12="","",VLOOKUP($B12,データシート!$L$2:$R$1101,3,FALSE))</f>
        <v/>
      </c>
      <c r="D12" s="132" ph="1"/>
      <c r="E12" s="108" t="str">
        <f>IF($B12="","",VLOOKUP($B12,データシート!$L$2:$R$1101,6,FALSE))</f>
        <v/>
      </c>
      <c r="F12" s="110" t="s">
        <v>19</v>
      </c>
      <c r="G12" s="159" t="str">
        <f>IF($B12="","",VLOOKUP($B12,データシート!$L$2:$R$1101,7,FALSE))</f>
        <v/>
      </c>
      <c r="H12" s="160"/>
      <c r="I12" s="166"/>
      <c r="J12" s="167"/>
      <c r="L12" s="165" t="str">
        <f>IF(E12="","",IF(E12=1,"①",IF(E12=2,"②","③")))</f>
        <v/>
      </c>
    </row>
    <row r="13" spans="1:12" ht="26.25" customHeight="1" x14ac:dyDescent="0.15">
      <c r="A13" s="133"/>
      <c r="B13" s="134"/>
      <c r="C13" s="129" t="str">
        <f>IF($B12="","",VLOOKUP($B12,データシート!$L$2:$R$1101,2,FALSE))</f>
        <v/>
      </c>
      <c r="D13" s="130"/>
      <c r="E13" s="109"/>
      <c r="F13" s="111"/>
      <c r="G13" s="161"/>
      <c r="H13" s="162"/>
      <c r="I13" s="168"/>
      <c r="J13" s="169"/>
      <c r="L13" s="165"/>
    </row>
    <row r="14" spans="1:12" ht="14.45" customHeight="1" x14ac:dyDescent="0.15">
      <c r="A14" s="133">
        <v>2</v>
      </c>
      <c r="B14" s="134"/>
      <c r="C14" s="131" t="str">
        <f>IF($B14="","",VLOOKUP($B14,データシート!$L$2:$R$1101,3,FALSE))</f>
        <v/>
      </c>
      <c r="D14" s="132" ph="1"/>
      <c r="E14" s="108" t="str">
        <f>IF($B14="","",VLOOKUP($B14,データシート!$L$2:$R$1101,6,FALSE))</f>
        <v/>
      </c>
      <c r="F14" s="110" t="s">
        <v>19</v>
      </c>
      <c r="G14" s="159" t="str">
        <f>IF($B14="","",VLOOKUP($B14,データシート!$L$2:$R$1101,7,FALSE))</f>
        <v/>
      </c>
      <c r="H14" s="160"/>
      <c r="I14" s="166"/>
      <c r="J14" s="167"/>
      <c r="L14" s="165" t="str">
        <f>IF(E14="","",IF(E14=1,"①",IF(E14=2,"②","③")))</f>
        <v/>
      </c>
    </row>
    <row r="15" spans="1:12" ht="26.25" customHeight="1" x14ac:dyDescent="0.15">
      <c r="A15" s="133"/>
      <c r="B15" s="134"/>
      <c r="C15" s="129" t="str">
        <f>IF($B14="","",VLOOKUP($B14,データシート!$L$2:$R$1101,2,FALSE))</f>
        <v/>
      </c>
      <c r="D15" s="130"/>
      <c r="E15" s="109"/>
      <c r="F15" s="111"/>
      <c r="G15" s="161"/>
      <c r="H15" s="162"/>
      <c r="I15" s="168"/>
      <c r="J15" s="169"/>
      <c r="L15" s="165"/>
    </row>
    <row r="16" spans="1:12" ht="14.45" customHeight="1" x14ac:dyDescent="0.15">
      <c r="A16" s="133">
        <v>3</v>
      </c>
      <c r="B16" s="134"/>
      <c r="C16" s="131" t="str">
        <f>IF($B16="","",VLOOKUP($B16,データシート!$L$2:$R$1101,3,FALSE))</f>
        <v/>
      </c>
      <c r="D16" s="132" ph="1"/>
      <c r="E16" s="108" t="str">
        <f>IF($B16="","",VLOOKUP($B16,データシート!$L$2:$R$1101,6,FALSE))</f>
        <v/>
      </c>
      <c r="F16" s="110" t="s">
        <v>19</v>
      </c>
      <c r="G16" s="159" t="str">
        <f>IF($B16="","",VLOOKUP($B16,データシート!$L$2:$R$1101,7,FALSE))</f>
        <v/>
      </c>
      <c r="H16" s="160"/>
      <c r="I16" s="166"/>
      <c r="J16" s="167"/>
      <c r="L16" s="165" t="str">
        <f>IF(E16="","",IF(E16=1,"①",IF(E16=2,"②","③")))</f>
        <v/>
      </c>
    </row>
    <row r="17" spans="1:12" ht="26.25" customHeight="1" x14ac:dyDescent="0.15">
      <c r="A17" s="133"/>
      <c r="B17" s="134"/>
      <c r="C17" s="129" t="str">
        <f>IF($B16="","",VLOOKUP($B16,データシート!$L$2:$R$1101,2,FALSE))</f>
        <v/>
      </c>
      <c r="D17" s="130"/>
      <c r="E17" s="109"/>
      <c r="F17" s="111"/>
      <c r="G17" s="161"/>
      <c r="H17" s="162"/>
      <c r="I17" s="168"/>
      <c r="J17" s="169"/>
      <c r="L17" s="165"/>
    </row>
    <row r="18" spans="1:12" ht="14.45" customHeight="1" x14ac:dyDescent="0.15">
      <c r="A18" s="133">
        <v>4</v>
      </c>
      <c r="B18" s="134"/>
      <c r="C18" s="131" t="str">
        <f>IF($B18="","",VLOOKUP($B18,データシート!$L$2:$R$1101,3,FALSE))</f>
        <v/>
      </c>
      <c r="D18" s="132" ph="1"/>
      <c r="E18" s="108" t="str">
        <f>IF($B18="","",VLOOKUP($B18,データシート!$L$2:$R$1101,6,FALSE))</f>
        <v/>
      </c>
      <c r="F18" s="110" t="s">
        <v>19</v>
      </c>
      <c r="G18" s="159" t="str">
        <f>IF($B18="","",VLOOKUP($B18,データシート!$L$2:$R$1101,7,FALSE))</f>
        <v/>
      </c>
      <c r="H18" s="160"/>
      <c r="I18" s="166"/>
      <c r="J18" s="167"/>
      <c r="L18" s="165" t="str">
        <f>IF(E18="","",IF(E18=1,"①",IF(E18=2,"②","③")))</f>
        <v/>
      </c>
    </row>
    <row r="19" spans="1:12" ht="26.25" customHeight="1" x14ac:dyDescent="0.15">
      <c r="A19" s="133"/>
      <c r="B19" s="134"/>
      <c r="C19" s="129" t="str">
        <f>IF($B18="","",VLOOKUP($B18,データシート!$L$2:$R$1101,2,FALSE))</f>
        <v/>
      </c>
      <c r="D19" s="130"/>
      <c r="E19" s="109"/>
      <c r="F19" s="111"/>
      <c r="G19" s="161"/>
      <c r="H19" s="162"/>
      <c r="I19" s="168"/>
      <c r="J19" s="169"/>
      <c r="L19" s="165"/>
    </row>
    <row r="20" spans="1:12" ht="14.45" customHeight="1" x14ac:dyDescent="0.15">
      <c r="A20" s="133">
        <v>5</v>
      </c>
      <c r="B20" s="134"/>
      <c r="C20" s="131" t="str">
        <f>IF($B20="","",VLOOKUP($B20,データシート!$L$2:$R$1101,3,FALSE))</f>
        <v/>
      </c>
      <c r="D20" s="132" ph="1"/>
      <c r="E20" s="108" t="str">
        <f>IF($B20="","",VLOOKUP($B20,データシート!$L$2:$R$1101,6,FALSE))</f>
        <v/>
      </c>
      <c r="F20" s="110" t="s">
        <v>19</v>
      </c>
      <c r="G20" s="159" t="str">
        <f>IF($B20="","",VLOOKUP($B20,データシート!$L$2:$R$1101,7,FALSE))</f>
        <v/>
      </c>
      <c r="H20" s="160"/>
      <c r="I20" s="166"/>
      <c r="J20" s="167"/>
      <c r="L20" s="165" t="str">
        <f>IF(E20="","",IF(E20=1,"①",IF(E20=2,"②","③")))</f>
        <v/>
      </c>
    </row>
    <row r="21" spans="1:12" ht="26.25" customHeight="1" x14ac:dyDescent="0.15">
      <c r="A21" s="133"/>
      <c r="B21" s="134"/>
      <c r="C21" s="129" t="str">
        <f>IF($B20="","",VLOOKUP($B20,データシート!$L$2:$R$1101,2,FALSE))</f>
        <v/>
      </c>
      <c r="D21" s="130"/>
      <c r="E21" s="109"/>
      <c r="F21" s="111"/>
      <c r="G21" s="161"/>
      <c r="H21" s="162"/>
      <c r="I21" s="168"/>
      <c r="J21" s="169"/>
      <c r="L21" s="165"/>
    </row>
    <row r="22" spans="1:12" ht="14.45" customHeight="1" x14ac:dyDescent="0.15">
      <c r="A22" s="133">
        <v>6</v>
      </c>
      <c r="B22" s="134"/>
      <c r="C22" s="131" t="str">
        <f>IF($B22="","",VLOOKUP($B22,データシート!$L$2:$R$1101,3,FALSE))</f>
        <v/>
      </c>
      <c r="D22" s="132" ph="1"/>
      <c r="E22" s="108" t="str">
        <f>IF($B22="","",VLOOKUP($B22,データシート!$L$2:$R$1101,6,FALSE))</f>
        <v/>
      </c>
      <c r="F22" s="110" t="s">
        <v>19</v>
      </c>
      <c r="G22" s="159" t="str">
        <f>IF($B22="","",VLOOKUP($B22,データシート!$L$2:$R$1101,7,FALSE))</f>
        <v/>
      </c>
      <c r="H22" s="160"/>
      <c r="I22" s="166"/>
      <c r="J22" s="167"/>
      <c r="L22" s="165" t="str">
        <f>IF(E22="","",IF(E22=1,"①",IF(E22=2,"②","③")))</f>
        <v/>
      </c>
    </row>
    <row r="23" spans="1:12" ht="26.25" customHeight="1" x14ac:dyDescent="0.15">
      <c r="A23" s="133"/>
      <c r="B23" s="134"/>
      <c r="C23" s="129" t="str">
        <f>IF($B22="","",VLOOKUP($B22,データシート!$L$2:$R$1101,2,FALSE))</f>
        <v/>
      </c>
      <c r="D23" s="130"/>
      <c r="E23" s="109"/>
      <c r="F23" s="111"/>
      <c r="G23" s="161"/>
      <c r="H23" s="162"/>
      <c r="I23" s="168"/>
      <c r="J23" s="169"/>
      <c r="L23" s="165"/>
    </row>
    <row r="24" spans="1:12" ht="14.45" customHeight="1" x14ac:dyDescent="0.15">
      <c r="A24" s="133">
        <v>7</v>
      </c>
      <c r="B24" s="134"/>
      <c r="C24" s="131" t="str">
        <f>IF($B24="","",VLOOKUP($B24,データシート!$L$2:$R$1101,3,FALSE))</f>
        <v/>
      </c>
      <c r="D24" s="132" ph="1"/>
      <c r="E24" s="108" t="str">
        <f>IF($B24="","",VLOOKUP($B24,データシート!$L$2:$R$1101,6,FALSE))</f>
        <v/>
      </c>
      <c r="F24" s="110" t="s">
        <v>19</v>
      </c>
      <c r="G24" s="159" t="str">
        <f>IF($B24="","",VLOOKUP($B24,データシート!$L$2:$R$1101,7,FALSE))</f>
        <v/>
      </c>
      <c r="H24" s="160"/>
      <c r="I24" s="166"/>
      <c r="J24" s="167"/>
      <c r="L24" s="165" t="str">
        <f>IF(E24="","",IF(E24=1,"①",IF(E24=2,"②","③")))</f>
        <v/>
      </c>
    </row>
    <row r="25" spans="1:12" ht="26.25" customHeight="1" x14ac:dyDescent="0.15">
      <c r="A25" s="133"/>
      <c r="B25" s="134"/>
      <c r="C25" s="129" t="str">
        <f>IF($B24="","",VLOOKUP($B24,データシート!$L$2:$R$1101,2,FALSE))</f>
        <v/>
      </c>
      <c r="D25" s="130"/>
      <c r="E25" s="109"/>
      <c r="F25" s="111"/>
      <c r="G25" s="161"/>
      <c r="H25" s="162"/>
      <c r="I25" s="168"/>
      <c r="J25" s="169"/>
      <c r="L25" s="165"/>
    </row>
    <row r="26" spans="1:12" ht="14.45" customHeight="1" x14ac:dyDescent="0.15">
      <c r="A26" s="127"/>
      <c r="B26" s="188"/>
      <c r="C26" s="190"/>
      <c r="D26" s="190"/>
      <c r="E26" s="191"/>
      <c r="F26" s="192"/>
      <c r="G26" s="194"/>
      <c r="H26" s="194"/>
      <c r="I26" s="186"/>
      <c r="J26" s="186"/>
      <c r="L26" s="165"/>
    </row>
    <row r="27" spans="1:12" ht="26.25" customHeight="1" x14ac:dyDescent="0.15">
      <c r="A27" s="118"/>
      <c r="B27" s="189"/>
      <c r="C27" s="196"/>
      <c r="D27" s="196"/>
      <c r="E27" s="121"/>
      <c r="F27" s="193"/>
      <c r="G27" s="195"/>
      <c r="H27" s="195"/>
      <c r="I27" s="187"/>
      <c r="J27" s="187"/>
      <c r="L27" s="165"/>
    </row>
    <row r="28" spans="1:12" ht="9.1999999999999993" customHeight="1" x14ac:dyDescent="0.15">
      <c r="A28" s="1"/>
      <c r="B28" s="1"/>
      <c r="C28" s="1"/>
      <c r="D28" s="1"/>
      <c r="E28" s="118"/>
      <c r="F28" s="118"/>
      <c r="G28" s="2"/>
      <c r="H28" s="1"/>
      <c r="I28" s="1"/>
      <c r="J28" s="1"/>
    </row>
    <row r="29" spans="1:12" ht="24.95" customHeight="1" x14ac:dyDescent="0.15">
      <c r="A29" s="119" t="s">
        <v>926</v>
      </c>
      <c r="B29" s="119"/>
      <c r="C29" s="119"/>
      <c r="D29" s="119"/>
      <c r="E29" s="119"/>
      <c r="F29" s="119"/>
      <c r="G29" s="119"/>
      <c r="H29" s="119"/>
      <c r="I29" s="119"/>
      <c r="J29" s="119"/>
    </row>
    <row r="30" spans="1:12" ht="9.75" customHeight="1" x14ac:dyDescent="0.15">
      <c r="A30" s="119"/>
      <c r="B30" s="119"/>
      <c r="C30" s="119"/>
      <c r="D30" s="119"/>
      <c r="E30" s="119"/>
      <c r="F30" s="119"/>
      <c r="G30" s="119"/>
      <c r="H30" s="119"/>
      <c r="I30" s="119"/>
      <c r="J30" s="119"/>
    </row>
    <row r="31" spans="1:12" ht="6.95" customHeight="1" x14ac:dyDescent="0.15">
      <c r="A31" s="1"/>
      <c r="B31" s="1"/>
      <c r="C31" s="1"/>
      <c r="D31" s="1"/>
      <c r="E31" s="1"/>
      <c r="F31" s="1"/>
      <c r="G31" s="1"/>
      <c r="H31" s="1"/>
      <c r="I31" s="1"/>
      <c r="J31" s="1"/>
    </row>
    <row r="32" spans="1:12" ht="18" customHeight="1" x14ac:dyDescent="0.15">
      <c r="A32" s="120" t="s">
        <v>17</v>
      </c>
      <c r="B32" s="120"/>
      <c r="C32" s="120"/>
      <c r="D32" s="120"/>
      <c r="E32" s="1"/>
      <c r="F32" s="1"/>
      <c r="G32" s="1"/>
      <c r="H32" s="1"/>
      <c r="I32" s="1"/>
      <c r="J32" s="1"/>
    </row>
    <row r="33" spans="1:10" ht="6.95" customHeight="1" x14ac:dyDescent="0.15">
      <c r="A33" s="1"/>
      <c r="B33" s="1"/>
      <c r="C33" s="1"/>
      <c r="D33" s="1"/>
      <c r="E33" s="1"/>
      <c r="F33" s="1"/>
      <c r="G33" s="1"/>
      <c r="H33" s="1"/>
      <c r="I33" s="1"/>
      <c r="J33" s="1"/>
    </row>
    <row r="34" spans="1:10" ht="18" customHeight="1" x14ac:dyDescent="0.15">
      <c r="A34" s="1"/>
      <c r="B34" s="121" t="s">
        <v>18</v>
      </c>
      <c r="C34" s="122"/>
      <c r="D34" s="122"/>
      <c r="E34" s="123" t="s">
        <v>52</v>
      </c>
      <c r="F34" s="123"/>
      <c r="G34" s="123"/>
      <c r="H34" s="123"/>
      <c r="I34" s="123"/>
      <c r="J34" s="123"/>
    </row>
    <row r="35" spans="1:10" ht="9.1999999999999993" customHeight="1" x14ac:dyDescent="0.15">
      <c r="A35" s="1"/>
      <c r="B35" s="1"/>
      <c r="C35" s="1"/>
      <c r="D35" s="1"/>
      <c r="E35" s="1"/>
      <c r="F35" s="1"/>
      <c r="G35" s="1"/>
      <c r="H35" s="1"/>
      <c r="I35" s="1"/>
      <c r="J35" s="1"/>
    </row>
    <row r="36" spans="1:10" ht="12" customHeight="1" x14ac:dyDescent="0.15">
      <c r="A36" s="2"/>
      <c r="B36" s="2"/>
      <c r="C36" s="2"/>
      <c r="D36" s="2"/>
      <c r="E36" s="2"/>
      <c r="F36" s="2"/>
      <c r="G36" s="2"/>
      <c r="H36" s="2"/>
      <c r="I36" s="2"/>
      <c r="J36" s="2"/>
    </row>
    <row r="37" spans="1:10" x14ac:dyDescent="0.15">
      <c r="A37" s="1"/>
      <c r="B37" s="1"/>
      <c r="C37" s="1"/>
      <c r="D37" s="1"/>
      <c r="E37" s="1"/>
      <c r="F37" s="1"/>
      <c r="G37" s="1"/>
      <c r="H37" s="1"/>
      <c r="I37" s="1"/>
      <c r="J37" s="1"/>
    </row>
    <row r="38" spans="1:10" ht="17.45" customHeight="1" x14ac:dyDescent="0.15">
      <c r="A38" s="202"/>
      <c r="B38" s="202"/>
      <c r="C38" s="202"/>
      <c r="D38" s="202"/>
      <c r="E38" s="202"/>
      <c r="F38" s="202"/>
      <c r="G38" s="202"/>
      <c r="H38" s="202"/>
      <c r="I38" s="202"/>
      <c r="J38" s="202"/>
    </row>
    <row r="39" spans="1:10" x14ac:dyDescent="0.15">
      <c r="A39" s="1"/>
      <c r="B39" s="1"/>
      <c r="C39" s="1"/>
      <c r="D39" s="1"/>
      <c r="E39" s="1"/>
      <c r="F39" s="1"/>
      <c r="G39" s="1"/>
      <c r="H39" s="1"/>
      <c r="I39" s="1"/>
      <c r="J39" s="1"/>
    </row>
  </sheetData>
  <sheetProtection password="DA29" sheet="1" objects="1" scenarios="1"/>
  <mergeCells count="104">
    <mergeCell ref="A1:J1"/>
    <mergeCell ref="A2:B2"/>
    <mergeCell ref="C2:D2"/>
    <mergeCell ref="E2:F2"/>
    <mergeCell ref="H2:J2"/>
    <mergeCell ref="E3:F5"/>
    <mergeCell ref="G3:G4"/>
    <mergeCell ref="H3:I4"/>
    <mergeCell ref="J3:J4"/>
    <mergeCell ref="C4:D4"/>
    <mergeCell ref="H5:J5"/>
    <mergeCell ref="A7:J8"/>
    <mergeCell ref="A9:B9"/>
    <mergeCell ref="C9:D9"/>
    <mergeCell ref="E9:F9"/>
    <mergeCell ref="G9:J9"/>
    <mergeCell ref="A3:B4"/>
    <mergeCell ref="A5:B5"/>
    <mergeCell ref="A10:A11"/>
    <mergeCell ref="B10:B11"/>
    <mergeCell ref="C10:D10"/>
    <mergeCell ref="E10:F11"/>
    <mergeCell ref="C5:D5"/>
    <mergeCell ref="G10:H11"/>
    <mergeCell ref="I10:J11"/>
    <mergeCell ref="C11:D11"/>
    <mergeCell ref="A12:A13"/>
    <mergeCell ref="B12:B13"/>
    <mergeCell ref="C12:D12"/>
    <mergeCell ref="E12:E13"/>
    <mergeCell ref="F12:F13"/>
    <mergeCell ref="G12:H13"/>
    <mergeCell ref="I12:J13"/>
    <mergeCell ref="L12:L13"/>
    <mergeCell ref="C13:D13"/>
    <mergeCell ref="A14:A15"/>
    <mergeCell ref="B14:B15"/>
    <mergeCell ref="C14:D14"/>
    <mergeCell ref="E14:E15"/>
    <mergeCell ref="F14:F15"/>
    <mergeCell ref="G14:H15"/>
    <mergeCell ref="I14:J15"/>
    <mergeCell ref="L14:L15"/>
    <mergeCell ref="C15:D15"/>
    <mergeCell ref="A16:A17"/>
    <mergeCell ref="B16:B17"/>
    <mergeCell ref="C16:D16"/>
    <mergeCell ref="E16:E17"/>
    <mergeCell ref="F16:F17"/>
    <mergeCell ref="G16:H17"/>
    <mergeCell ref="I16:J17"/>
    <mergeCell ref="L16:L17"/>
    <mergeCell ref="C17:D17"/>
    <mergeCell ref="A18:A19"/>
    <mergeCell ref="B18:B19"/>
    <mergeCell ref="C18:D18"/>
    <mergeCell ref="E18:E19"/>
    <mergeCell ref="F18:F19"/>
    <mergeCell ref="G18:H19"/>
    <mergeCell ref="I18:J19"/>
    <mergeCell ref="L18:L19"/>
    <mergeCell ref="C19:D19"/>
    <mergeCell ref="A20:A21"/>
    <mergeCell ref="B20:B21"/>
    <mergeCell ref="C20:D20"/>
    <mergeCell ref="E20:E21"/>
    <mergeCell ref="F20:F21"/>
    <mergeCell ref="G20:H21"/>
    <mergeCell ref="I20:J21"/>
    <mergeCell ref="L20:L21"/>
    <mergeCell ref="C21:D21"/>
    <mergeCell ref="A22:A23"/>
    <mergeCell ref="B22:B23"/>
    <mergeCell ref="C22:D22"/>
    <mergeCell ref="E22:E23"/>
    <mergeCell ref="F22:F23"/>
    <mergeCell ref="G22:H23"/>
    <mergeCell ref="I22:J23"/>
    <mergeCell ref="L22:L23"/>
    <mergeCell ref="C23:D23"/>
    <mergeCell ref="A32:D32"/>
    <mergeCell ref="G24:H25"/>
    <mergeCell ref="I24:J25"/>
    <mergeCell ref="L24:L25"/>
    <mergeCell ref="C25:D25"/>
    <mergeCell ref="A26:A27"/>
    <mergeCell ref="B34:D34"/>
    <mergeCell ref="E34:J34"/>
    <mergeCell ref="A38:J38"/>
    <mergeCell ref="I26:J27"/>
    <mergeCell ref="B26:B27"/>
    <mergeCell ref="C26:D26"/>
    <mergeCell ref="E26:E27"/>
    <mergeCell ref="F26:F27"/>
    <mergeCell ref="G26:H27"/>
    <mergeCell ref="A24:A25"/>
    <mergeCell ref="B24:B25"/>
    <mergeCell ref="C24:D24"/>
    <mergeCell ref="E24:E25"/>
    <mergeCell ref="F24:F25"/>
    <mergeCell ref="L26:L27"/>
    <mergeCell ref="C27:D27"/>
    <mergeCell ref="E28:F28"/>
    <mergeCell ref="A29:J30"/>
  </mergeCells>
  <phoneticPr fontId="1"/>
  <dataValidations count="1">
    <dataValidation type="list" allowBlank="1" showInputMessage="1" sqref="I12:J25" xr:uid="{00000000-0002-0000-0500-000000000000}">
      <formula1>INDIRECT("入学日"&amp;$E12)</formula1>
    </dataValidation>
  </dataValidations>
  <printOptions horizontalCentered="1"/>
  <pageMargins left="0.39370078740157483" right="0.39370078740157483" top="0.78740157480314965"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37"/>
  <sheetViews>
    <sheetView showGridLines="0" topLeftCell="A8" zoomScaleNormal="100" zoomScaleSheetLayoutView="100" workbookViewId="0">
      <selection activeCell="G26" sqref="G26:H27"/>
    </sheetView>
  </sheetViews>
  <sheetFormatPr defaultRowHeight="13.5" x14ac:dyDescent="0.15"/>
  <cols>
    <col min="1" max="1" width="4.25" customWidth="1"/>
    <col min="2" max="2" width="10.5" customWidth="1"/>
    <col min="3" max="3" width="18.75" customWidth="1"/>
    <col min="4" max="4" width="10.5" customWidth="1"/>
    <col min="5" max="6" width="5.875" customWidth="1"/>
    <col min="7" max="7" width="6.25" customWidth="1"/>
    <col min="8" max="8" width="10.875" customWidth="1"/>
    <col min="9" max="9" width="13.5" customWidth="1"/>
    <col min="10" max="10" width="3.625" customWidth="1"/>
    <col min="11" max="11" width="1.625" customWidth="1"/>
    <col min="12" max="12" width="0" hidden="1" customWidth="1"/>
  </cols>
  <sheetData>
    <row r="1" spans="1:12" ht="44.65" customHeight="1" x14ac:dyDescent="0.15">
      <c r="A1" s="200" t="str">
        <f>女子!A1&amp;"（Ｃチーム）"</f>
        <v>令和６年度　第３５回福岡県高等学校女子新人駅伝北部ブロック大会
参　加　申　込　書（Ｃチーム）</v>
      </c>
      <c r="B1" s="201"/>
      <c r="C1" s="201"/>
      <c r="D1" s="201"/>
      <c r="E1" s="201"/>
      <c r="F1" s="201"/>
      <c r="G1" s="201"/>
      <c r="H1" s="201"/>
      <c r="I1" s="201"/>
      <c r="J1" s="201"/>
    </row>
    <row r="2" spans="1:12" ht="33.75" customHeight="1" x14ac:dyDescent="0.15">
      <c r="A2" s="133" t="s">
        <v>8</v>
      </c>
      <c r="B2" s="133"/>
      <c r="C2" s="175" t="str">
        <f>IF(女子!$C$2="","",女子!$C$2)</f>
        <v/>
      </c>
      <c r="D2" s="176"/>
      <c r="E2" s="137" t="s">
        <v>11</v>
      </c>
      <c r="F2" s="138"/>
      <c r="G2" s="3" t="s">
        <v>13</v>
      </c>
      <c r="H2" s="177" t="str">
        <f>IF(女子!$H$2="","",女子!$H$2)</f>
        <v/>
      </c>
      <c r="I2" s="178"/>
      <c r="J2" s="179"/>
    </row>
    <row r="3" spans="1:12" ht="14.45" customHeight="1" x14ac:dyDescent="0.15">
      <c r="A3" s="112" t="s">
        <v>9</v>
      </c>
      <c r="B3" s="113"/>
      <c r="C3" s="34" t="str">
        <f>IF(女子!$C$2="","",女子!$C$3)</f>
        <v/>
      </c>
      <c r="D3" s="35"/>
      <c r="E3" s="112" t="s">
        <v>10</v>
      </c>
      <c r="F3" s="113"/>
      <c r="G3" s="146" t="s">
        <v>14</v>
      </c>
      <c r="H3" s="180" t="str">
        <f>IF(女子!$H$3="","",女子!$H$3)</f>
        <v/>
      </c>
      <c r="I3" s="181"/>
      <c r="J3" s="113" t="s">
        <v>15</v>
      </c>
    </row>
    <row r="4" spans="1:12" ht="26.25" customHeight="1" x14ac:dyDescent="0.15">
      <c r="A4" s="116"/>
      <c r="B4" s="117"/>
      <c r="C4" s="144" t="str">
        <f>IF(女子!$C$2="","",女子!$C$4)</f>
        <v/>
      </c>
      <c r="D4" s="145"/>
      <c r="E4" s="114"/>
      <c r="F4" s="115"/>
      <c r="G4" s="147"/>
      <c r="H4" s="182"/>
      <c r="I4" s="183"/>
      <c r="J4" s="117"/>
    </row>
    <row r="5" spans="1:12" ht="21.75" customHeight="1" x14ac:dyDescent="0.15">
      <c r="A5" s="116" t="s">
        <v>258</v>
      </c>
      <c r="B5" s="117"/>
      <c r="C5" s="157" t="str">
        <f>IF(女子!$C$2="","",女子!$C$5)</f>
        <v/>
      </c>
      <c r="D5" s="158"/>
      <c r="E5" s="116"/>
      <c r="F5" s="117"/>
      <c r="G5" s="4" t="s">
        <v>12</v>
      </c>
      <c r="H5" s="184" t="str">
        <f>IF(女子!$H$5="","",女子!$H$5)</f>
        <v/>
      </c>
      <c r="I5" s="184"/>
      <c r="J5" s="185"/>
    </row>
    <row r="6" spans="1:12" ht="19.5" customHeight="1" x14ac:dyDescent="0.15">
      <c r="A6" s="1"/>
      <c r="B6" s="1"/>
      <c r="C6" s="1"/>
      <c r="D6" s="1"/>
      <c r="E6" s="1"/>
      <c r="F6" s="1"/>
      <c r="G6" s="1"/>
      <c r="H6" s="1"/>
      <c r="I6" s="1"/>
      <c r="J6" s="1"/>
    </row>
    <row r="7" spans="1:12" x14ac:dyDescent="0.15">
      <c r="A7" s="119"/>
      <c r="B7" s="119"/>
      <c r="C7" s="119"/>
      <c r="D7" s="119"/>
      <c r="E7" s="119"/>
      <c r="F7" s="119"/>
      <c r="G7" s="119"/>
      <c r="H7" s="119"/>
      <c r="I7" s="119"/>
      <c r="J7" s="119"/>
    </row>
    <row r="8" spans="1:12" ht="27.2" customHeight="1" x14ac:dyDescent="0.15">
      <c r="A8" s="119"/>
      <c r="B8" s="119"/>
      <c r="C8" s="119"/>
      <c r="D8" s="119"/>
      <c r="E8" s="119"/>
      <c r="F8" s="119"/>
      <c r="G8" s="119"/>
      <c r="H8" s="119"/>
      <c r="I8" s="119"/>
      <c r="J8" s="119"/>
    </row>
    <row r="9" spans="1:12" ht="25.5" customHeight="1" x14ac:dyDescent="0.15">
      <c r="A9" s="133" t="s">
        <v>6</v>
      </c>
      <c r="B9" s="133"/>
      <c r="C9" s="172" t="str">
        <f>IF(女子!$C$9="","",女子!$C$9)</f>
        <v/>
      </c>
      <c r="D9" s="173"/>
      <c r="E9" s="133" t="s">
        <v>7</v>
      </c>
      <c r="F9" s="133"/>
      <c r="G9" s="172" t="str">
        <f>IF(女子!$G$9="","",女子!$G$9)</f>
        <v/>
      </c>
      <c r="H9" s="174"/>
      <c r="I9" s="174"/>
      <c r="J9" s="173"/>
    </row>
    <row r="10" spans="1:12" ht="11.45" customHeight="1" x14ac:dyDescent="0.15">
      <c r="A10" s="146" t="s">
        <v>0</v>
      </c>
      <c r="B10" s="146" t="s">
        <v>1</v>
      </c>
      <c r="C10" s="150" t="s">
        <v>923</v>
      </c>
      <c r="D10" s="151"/>
      <c r="E10" s="112" t="s">
        <v>3</v>
      </c>
      <c r="F10" s="113"/>
      <c r="G10" s="112" t="s">
        <v>4</v>
      </c>
      <c r="H10" s="113"/>
      <c r="I10" s="112" t="s">
        <v>5</v>
      </c>
      <c r="J10" s="113"/>
    </row>
    <row r="11" spans="1:12" ht="23.65" customHeight="1" x14ac:dyDescent="0.15">
      <c r="A11" s="147"/>
      <c r="B11" s="147"/>
      <c r="C11" s="116" t="s">
        <v>2</v>
      </c>
      <c r="D11" s="117"/>
      <c r="E11" s="116"/>
      <c r="F11" s="117"/>
      <c r="G11" s="116"/>
      <c r="H11" s="117"/>
      <c r="I11" s="116"/>
      <c r="J11" s="117"/>
    </row>
    <row r="12" spans="1:12" ht="14.45" customHeight="1" x14ac:dyDescent="0.15">
      <c r="A12" s="133">
        <v>1</v>
      </c>
      <c r="B12" s="134"/>
      <c r="C12" s="131" t="str">
        <f>IF($B12="","",VLOOKUP($B12,データシート!$L$2:$R$1101,3,FALSE))</f>
        <v/>
      </c>
      <c r="D12" s="132" ph="1"/>
      <c r="E12" s="108" t="str">
        <f>IF($B12="","",VLOOKUP($B12,データシート!$L$2:$R$1101,6,FALSE))</f>
        <v/>
      </c>
      <c r="F12" s="110" t="s">
        <v>19</v>
      </c>
      <c r="G12" s="159" t="str">
        <f>IF($B12="","",VLOOKUP($B12,データシート!$L$2:$R$1101,7,FALSE))</f>
        <v/>
      </c>
      <c r="H12" s="160"/>
      <c r="I12" s="166"/>
      <c r="J12" s="167"/>
      <c r="L12" s="165" t="str">
        <f>IF(E12="","",IF(E12=1,"①",IF(E12=2,"②","③")))</f>
        <v/>
      </c>
    </row>
    <row r="13" spans="1:12" ht="26.25" customHeight="1" x14ac:dyDescent="0.15">
      <c r="A13" s="133"/>
      <c r="B13" s="134"/>
      <c r="C13" s="129" t="str">
        <f>IF($B12="","",VLOOKUP($B12,データシート!$L$2:$R$1101,2,FALSE))</f>
        <v/>
      </c>
      <c r="D13" s="130"/>
      <c r="E13" s="109"/>
      <c r="F13" s="111"/>
      <c r="G13" s="161"/>
      <c r="H13" s="162"/>
      <c r="I13" s="168"/>
      <c r="J13" s="169"/>
      <c r="L13" s="165"/>
    </row>
    <row r="14" spans="1:12" ht="14.45" customHeight="1" x14ac:dyDescent="0.15">
      <c r="A14" s="133">
        <v>2</v>
      </c>
      <c r="B14" s="134"/>
      <c r="C14" s="131" t="str">
        <f>IF($B14="","",VLOOKUP($B14,データシート!$L$2:$R$1101,3,FALSE))</f>
        <v/>
      </c>
      <c r="D14" s="132" ph="1"/>
      <c r="E14" s="108" t="str">
        <f>IF($B14="","",VLOOKUP($B14,データシート!$L$2:$R$1101,6,FALSE))</f>
        <v/>
      </c>
      <c r="F14" s="110" t="s">
        <v>19</v>
      </c>
      <c r="G14" s="159" t="str">
        <f>IF($B14="","",VLOOKUP($B14,データシート!$L$2:$R$1101,7,FALSE))</f>
        <v/>
      </c>
      <c r="H14" s="160"/>
      <c r="I14" s="166"/>
      <c r="J14" s="167"/>
      <c r="L14" s="165" t="str">
        <f>IF(E14="","",IF(E14=1,"①",IF(E14=2,"②","③")))</f>
        <v/>
      </c>
    </row>
    <row r="15" spans="1:12" ht="26.25" customHeight="1" x14ac:dyDescent="0.15">
      <c r="A15" s="133"/>
      <c r="B15" s="134"/>
      <c r="C15" s="129" t="str">
        <f>IF($B14="","",VLOOKUP($B14,データシート!$L$2:$R$1101,2,FALSE))</f>
        <v/>
      </c>
      <c r="D15" s="130"/>
      <c r="E15" s="109"/>
      <c r="F15" s="111"/>
      <c r="G15" s="161"/>
      <c r="H15" s="162"/>
      <c r="I15" s="168"/>
      <c r="J15" s="169"/>
      <c r="L15" s="165"/>
    </row>
    <row r="16" spans="1:12" ht="14.45" customHeight="1" x14ac:dyDescent="0.15">
      <c r="A16" s="133">
        <v>3</v>
      </c>
      <c r="B16" s="134"/>
      <c r="C16" s="131" t="str">
        <f>IF($B16="","",VLOOKUP($B16,データシート!$L$2:$R$1101,3,FALSE))</f>
        <v/>
      </c>
      <c r="D16" s="132" ph="1"/>
      <c r="E16" s="108" t="str">
        <f>IF($B16="","",VLOOKUP($B16,データシート!$L$2:$R$1101,6,FALSE))</f>
        <v/>
      </c>
      <c r="F16" s="110" t="s">
        <v>19</v>
      </c>
      <c r="G16" s="159" t="str">
        <f>IF($B16="","",VLOOKUP($B16,データシート!$L$2:$R$1101,7,FALSE))</f>
        <v/>
      </c>
      <c r="H16" s="160"/>
      <c r="I16" s="166"/>
      <c r="J16" s="167"/>
      <c r="L16" s="165" t="str">
        <f>IF(E16="","",IF(E16=1,"①",IF(E16=2,"②","③")))</f>
        <v/>
      </c>
    </row>
    <row r="17" spans="1:12" ht="26.25" customHeight="1" x14ac:dyDescent="0.15">
      <c r="A17" s="133"/>
      <c r="B17" s="134"/>
      <c r="C17" s="129" t="str">
        <f>IF($B16="","",VLOOKUP($B16,データシート!$L$2:$R$1101,2,FALSE))</f>
        <v/>
      </c>
      <c r="D17" s="130"/>
      <c r="E17" s="109"/>
      <c r="F17" s="111"/>
      <c r="G17" s="161"/>
      <c r="H17" s="162"/>
      <c r="I17" s="168"/>
      <c r="J17" s="169"/>
      <c r="L17" s="165"/>
    </row>
    <row r="18" spans="1:12" ht="14.45" customHeight="1" x14ac:dyDescent="0.15">
      <c r="A18" s="133">
        <v>4</v>
      </c>
      <c r="B18" s="134"/>
      <c r="C18" s="131" t="str">
        <f>IF($B18="","",VLOOKUP($B18,データシート!$L$2:$R$1101,3,FALSE))</f>
        <v/>
      </c>
      <c r="D18" s="132" ph="1"/>
      <c r="E18" s="108" t="str">
        <f>IF($B18="","",VLOOKUP($B18,データシート!$L$2:$R$1101,6,FALSE))</f>
        <v/>
      </c>
      <c r="F18" s="110" t="s">
        <v>19</v>
      </c>
      <c r="G18" s="159" t="str">
        <f>IF($B18="","",VLOOKUP($B18,データシート!$L$2:$R$1101,7,FALSE))</f>
        <v/>
      </c>
      <c r="H18" s="160"/>
      <c r="I18" s="166"/>
      <c r="J18" s="167"/>
      <c r="L18" s="165" t="str">
        <f>IF(E18="","",IF(E18=1,"①",IF(E18=2,"②","③")))</f>
        <v/>
      </c>
    </row>
    <row r="19" spans="1:12" ht="26.25" customHeight="1" x14ac:dyDescent="0.15">
      <c r="A19" s="133"/>
      <c r="B19" s="134"/>
      <c r="C19" s="129" t="str">
        <f>IF($B18="","",VLOOKUP($B18,データシート!$L$2:$R$1101,2,FALSE))</f>
        <v/>
      </c>
      <c r="D19" s="130"/>
      <c r="E19" s="109"/>
      <c r="F19" s="111"/>
      <c r="G19" s="161"/>
      <c r="H19" s="162"/>
      <c r="I19" s="168"/>
      <c r="J19" s="169"/>
      <c r="L19" s="165"/>
    </row>
    <row r="20" spans="1:12" ht="14.45" customHeight="1" x14ac:dyDescent="0.15">
      <c r="A20" s="133">
        <v>5</v>
      </c>
      <c r="B20" s="134"/>
      <c r="C20" s="131" t="str">
        <f>IF($B20="","",VLOOKUP($B20,データシート!$L$2:$R$1101,3,FALSE))</f>
        <v/>
      </c>
      <c r="D20" s="132" ph="1"/>
      <c r="E20" s="108" t="str">
        <f>IF($B20="","",VLOOKUP($B20,データシート!$L$2:$R$1101,6,FALSE))</f>
        <v/>
      </c>
      <c r="F20" s="110" t="s">
        <v>19</v>
      </c>
      <c r="G20" s="159" t="str">
        <f>IF($B20="","",VLOOKUP($B20,データシート!$L$2:$R$1101,7,FALSE))</f>
        <v/>
      </c>
      <c r="H20" s="160"/>
      <c r="I20" s="166"/>
      <c r="J20" s="167"/>
      <c r="L20" s="165" t="str">
        <f>IF(E20="","",IF(E20=1,"①",IF(E20=2,"②","③")))</f>
        <v/>
      </c>
    </row>
    <row r="21" spans="1:12" ht="26.25" customHeight="1" x14ac:dyDescent="0.15">
      <c r="A21" s="133"/>
      <c r="B21" s="134"/>
      <c r="C21" s="129" t="str">
        <f>IF($B20="","",VLOOKUP($B20,データシート!$L$2:$R$1101,2,FALSE))</f>
        <v/>
      </c>
      <c r="D21" s="130"/>
      <c r="E21" s="109"/>
      <c r="F21" s="111"/>
      <c r="G21" s="161"/>
      <c r="H21" s="162"/>
      <c r="I21" s="168"/>
      <c r="J21" s="169"/>
      <c r="L21" s="165"/>
    </row>
    <row r="22" spans="1:12" ht="14.45" customHeight="1" x14ac:dyDescent="0.15">
      <c r="A22" s="133">
        <v>6</v>
      </c>
      <c r="B22" s="134"/>
      <c r="C22" s="131" t="str">
        <f>IF($B22="","",VLOOKUP($B22,データシート!$L$2:$R$1101,3,FALSE))</f>
        <v/>
      </c>
      <c r="D22" s="132" ph="1"/>
      <c r="E22" s="108" t="str">
        <f>IF($B22="","",VLOOKUP($B22,データシート!$L$2:$R$1101,6,FALSE))</f>
        <v/>
      </c>
      <c r="F22" s="110" t="s">
        <v>19</v>
      </c>
      <c r="G22" s="159" t="str">
        <f>IF($B22="","",VLOOKUP($B22,データシート!$L$2:$R$1101,7,FALSE))</f>
        <v/>
      </c>
      <c r="H22" s="160"/>
      <c r="I22" s="166"/>
      <c r="J22" s="167"/>
      <c r="L22" s="165" t="str">
        <f>IF(E22="","",IF(E22=1,"①",IF(E22=2,"②","③")))</f>
        <v/>
      </c>
    </row>
    <row r="23" spans="1:12" ht="26.25" customHeight="1" x14ac:dyDescent="0.15">
      <c r="A23" s="133"/>
      <c r="B23" s="134"/>
      <c r="C23" s="129" t="str">
        <f>IF($B22="","",VLOOKUP($B22,データシート!$L$2:$R$1101,2,FALSE))</f>
        <v/>
      </c>
      <c r="D23" s="130"/>
      <c r="E23" s="109"/>
      <c r="F23" s="111"/>
      <c r="G23" s="161"/>
      <c r="H23" s="162"/>
      <c r="I23" s="168"/>
      <c r="J23" s="169"/>
      <c r="L23" s="165"/>
    </row>
    <row r="24" spans="1:12" ht="14.45" customHeight="1" x14ac:dyDescent="0.15">
      <c r="A24" s="133">
        <v>7</v>
      </c>
      <c r="B24" s="134"/>
      <c r="C24" s="131" t="str">
        <f>IF($B24="","",VLOOKUP($B24,データシート!$L$2:$R$1101,3,FALSE))</f>
        <v/>
      </c>
      <c r="D24" s="132" ph="1"/>
      <c r="E24" s="108" t="str">
        <f>IF($B24="","",VLOOKUP($B24,データシート!$L$2:$R$1101,6,FALSE))</f>
        <v/>
      </c>
      <c r="F24" s="110" t="s">
        <v>19</v>
      </c>
      <c r="G24" s="159" t="str">
        <f>IF($B24="","",VLOOKUP($B24,データシート!$L$2:$R$1101,7,FALSE))</f>
        <v/>
      </c>
      <c r="H24" s="160"/>
      <c r="I24" s="166"/>
      <c r="J24" s="167"/>
      <c r="L24" s="165" t="str">
        <f>IF(E24="","",IF(E24=1,"①",IF(E24=2,"②","③")))</f>
        <v/>
      </c>
    </row>
    <row r="25" spans="1:12" ht="26.25" customHeight="1" x14ac:dyDescent="0.15">
      <c r="A25" s="133"/>
      <c r="B25" s="134"/>
      <c r="C25" s="129" t="str">
        <f>IF($B24="","",VLOOKUP($B24,データシート!$L$2:$R$1101,2,FALSE))</f>
        <v/>
      </c>
      <c r="D25" s="130"/>
      <c r="E25" s="109"/>
      <c r="F25" s="111"/>
      <c r="G25" s="161"/>
      <c r="H25" s="162"/>
      <c r="I25" s="168"/>
      <c r="J25" s="169"/>
      <c r="L25" s="165"/>
    </row>
    <row r="26" spans="1:12" ht="14.45" customHeight="1" x14ac:dyDescent="0.15">
      <c r="A26" s="127"/>
      <c r="B26" s="188"/>
      <c r="C26" s="190"/>
      <c r="D26" s="190"/>
      <c r="E26" s="191"/>
      <c r="F26" s="192"/>
      <c r="G26" s="194"/>
      <c r="H26" s="194"/>
      <c r="I26" s="186"/>
      <c r="J26" s="186"/>
      <c r="L26" s="165"/>
    </row>
    <row r="27" spans="1:12" ht="26.25" customHeight="1" x14ac:dyDescent="0.15">
      <c r="A27" s="118"/>
      <c r="B27" s="189"/>
      <c r="C27" s="196"/>
      <c r="D27" s="196"/>
      <c r="E27" s="121"/>
      <c r="F27" s="193"/>
      <c r="G27" s="195"/>
      <c r="H27" s="195"/>
      <c r="I27" s="187"/>
      <c r="J27" s="187"/>
      <c r="L27" s="165"/>
    </row>
    <row r="28" spans="1:12" ht="9.1999999999999993" customHeight="1" x14ac:dyDescent="0.15">
      <c r="A28" s="1"/>
      <c r="B28" s="1"/>
      <c r="C28" s="1"/>
      <c r="D28" s="1"/>
      <c r="E28" s="118"/>
      <c r="F28" s="118"/>
      <c r="G28" s="2"/>
      <c r="H28" s="1"/>
      <c r="I28" s="1"/>
      <c r="J28" s="1"/>
    </row>
    <row r="29" spans="1:12" ht="24.95" customHeight="1" x14ac:dyDescent="0.15">
      <c r="A29" s="119" t="s">
        <v>926</v>
      </c>
      <c r="B29" s="119"/>
      <c r="C29" s="119"/>
      <c r="D29" s="119"/>
      <c r="E29" s="119"/>
      <c r="F29" s="119"/>
      <c r="G29" s="119"/>
      <c r="H29" s="119"/>
      <c r="I29" s="119"/>
      <c r="J29" s="119"/>
    </row>
    <row r="30" spans="1:12" ht="9.75" customHeight="1" x14ac:dyDescent="0.15">
      <c r="A30" s="119"/>
      <c r="B30" s="119"/>
      <c r="C30" s="119"/>
      <c r="D30" s="119"/>
      <c r="E30" s="119"/>
      <c r="F30" s="119"/>
      <c r="G30" s="119"/>
      <c r="H30" s="119"/>
      <c r="I30" s="119"/>
      <c r="J30" s="119"/>
    </row>
    <row r="31" spans="1:12" ht="6.95" customHeight="1" x14ac:dyDescent="0.15">
      <c r="A31" s="1"/>
      <c r="B31" s="1"/>
      <c r="C31" s="1"/>
      <c r="D31" s="1"/>
      <c r="E31" s="1"/>
      <c r="F31" s="1"/>
      <c r="G31" s="1"/>
      <c r="H31" s="1"/>
      <c r="I31" s="1"/>
      <c r="J31" s="1"/>
    </row>
    <row r="32" spans="1:12" ht="18" customHeight="1" x14ac:dyDescent="0.15">
      <c r="A32" s="120" t="s">
        <v>17</v>
      </c>
      <c r="B32" s="120"/>
      <c r="C32" s="120"/>
      <c r="D32" s="120"/>
      <c r="E32" s="1"/>
      <c r="F32" s="1"/>
      <c r="G32" s="1"/>
      <c r="H32" s="1"/>
      <c r="I32" s="1"/>
      <c r="J32" s="1"/>
    </row>
    <row r="33" spans="1:10" ht="6.95" customHeight="1" x14ac:dyDescent="0.15">
      <c r="A33" s="1"/>
      <c r="B33" s="1"/>
      <c r="C33" s="1"/>
      <c r="D33" s="1"/>
      <c r="E33" s="1"/>
      <c r="F33" s="1"/>
      <c r="G33" s="1"/>
      <c r="H33" s="1"/>
      <c r="I33" s="1"/>
      <c r="J33" s="1"/>
    </row>
    <row r="34" spans="1:10" ht="18" customHeight="1" x14ac:dyDescent="0.15">
      <c r="A34" s="1"/>
      <c r="B34" s="121" t="s">
        <v>18</v>
      </c>
      <c r="C34" s="122"/>
      <c r="D34" s="122"/>
      <c r="E34" s="123" t="s">
        <v>52</v>
      </c>
      <c r="F34" s="123"/>
      <c r="G34" s="123"/>
      <c r="H34" s="123"/>
      <c r="I34" s="123"/>
      <c r="J34" s="123"/>
    </row>
    <row r="35" spans="1:10" ht="9.1999999999999993" customHeight="1" x14ac:dyDescent="0.15">
      <c r="A35" s="1"/>
      <c r="B35" s="1"/>
      <c r="C35" s="1"/>
      <c r="D35" s="1"/>
      <c r="E35" s="1"/>
      <c r="F35" s="1"/>
      <c r="G35" s="1"/>
      <c r="H35" s="1"/>
      <c r="I35" s="1"/>
      <c r="J35" s="1"/>
    </row>
    <row r="36" spans="1:10" ht="12" customHeight="1" x14ac:dyDescent="0.15">
      <c r="A36" s="2"/>
      <c r="B36" s="2"/>
      <c r="C36" s="2"/>
      <c r="D36" s="2"/>
      <c r="E36" s="2"/>
      <c r="F36" s="2"/>
      <c r="G36" s="2"/>
      <c r="H36" s="2"/>
      <c r="I36" s="2"/>
      <c r="J36" s="2"/>
    </row>
    <row r="37" spans="1:10" x14ac:dyDescent="0.15">
      <c r="A37" s="1"/>
      <c r="B37" s="1"/>
      <c r="C37" s="1"/>
      <c r="D37" s="1"/>
      <c r="E37" s="1"/>
      <c r="F37" s="1"/>
      <c r="G37" s="1"/>
      <c r="H37" s="1"/>
      <c r="I37" s="1"/>
      <c r="J37" s="1"/>
    </row>
  </sheetData>
  <sheetProtection password="DA29" sheet="1" objects="1" scenarios="1"/>
  <mergeCells count="103">
    <mergeCell ref="A1:J1"/>
    <mergeCell ref="A2:B2"/>
    <mergeCell ref="C2:D2"/>
    <mergeCell ref="E2:F2"/>
    <mergeCell ref="H2:J2"/>
    <mergeCell ref="E3:F5"/>
    <mergeCell ref="G3:G4"/>
    <mergeCell ref="H3:I4"/>
    <mergeCell ref="J3:J4"/>
    <mergeCell ref="C4:D4"/>
    <mergeCell ref="H5:J5"/>
    <mergeCell ref="A7:J8"/>
    <mergeCell ref="A9:B9"/>
    <mergeCell ref="C9:D9"/>
    <mergeCell ref="E9:F9"/>
    <mergeCell ref="G9:J9"/>
    <mergeCell ref="A3:B4"/>
    <mergeCell ref="A5:B5"/>
    <mergeCell ref="A10:A11"/>
    <mergeCell ref="B10:B11"/>
    <mergeCell ref="C10:D10"/>
    <mergeCell ref="E10:F11"/>
    <mergeCell ref="C5:D5"/>
    <mergeCell ref="G10:H11"/>
    <mergeCell ref="I10:J11"/>
    <mergeCell ref="C11:D11"/>
    <mergeCell ref="A12:A13"/>
    <mergeCell ref="B12:B13"/>
    <mergeCell ref="C12:D12"/>
    <mergeCell ref="E12:E13"/>
    <mergeCell ref="F12:F13"/>
    <mergeCell ref="G12:H13"/>
    <mergeCell ref="I12:J13"/>
    <mergeCell ref="L12:L13"/>
    <mergeCell ref="C13:D13"/>
    <mergeCell ref="A14:A15"/>
    <mergeCell ref="B14:B15"/>
    <mergeCell ref="C14:D14"/>
    <mergeCell ref="E14:E15"/>
    <mergeCell ref="F14:F15"/>
    <mergeCell ref="G14:H15"/>
    <mergeCell ref="I14:J15"/>
    <mergeCell ref="L14:L15"/>
    <mergeCell ref="C15:D15"/>
    <mergeCell ref="A16:A17"/>
    <mergeCell ref="B16:B17"/>
    <mergeCell ref="C16:D16"/>
    <mergeCell ref="E16:E17"/>
    <mergeCell ref="F16:F17"/>
    <mergeCell ref="G16:H17"/>
    <mergeCell ref="I16:J17"/>
    <mergeCell ref="L16:L17"/>
    <mergeCell ref="C17:D17"/>
    <mergeCell ref="A18:A19"/>
    <mergeCell ref="B18:B19"/>
    <mergeCell ref="C18:D18"/>
    <mergeCell ref="E18:E19"/>
    <mergeCell ref="F18:F19"/>
    <mergeCell ref="G18:H19"/>
    <mergeCell ref="I18:J19"/>
    <mergeCell ref="L18:L19"/>
    <mergeCell ref="C19:D19"/>
    <mergeCell ref="A20:A21"/>
    <mergeCell ref="B20:B21"/>
    <mergeCell ref="C20:D20"/>
    <mergeCell ref="E20:E21"/>
    <mergeCell ref="F20:F21"/>
    <mergeCell ref="G20:H21"/>
    <mergeCell ref="I20:J21"/>
    <mergeCell ref="L20:L21"/>
    <mergeCell ref="C21:D21"/>
    <mergeCell ref="A22:A23"/>
    <mergeCell ref="B22:B23"/>
    <mergeCell ref="C22:D22"/>
    <mergeCell ref="E22:E23"/>
    <mergeCell ref="F22:F23"/>
    <mergeCell ref="G22:H23"/>
    <mergeCell ref="I22:J23"/>
    <mergeCell ref="L22:L23"/>
    <mergeCell ref="C23:D23"/>
    <mergeCell ref="A32:D32"/>
    <mergeCell ref="G24:H25"/>
    <mergeCell ref="I24:J25"/>
    <mergeCell ref="L24:L25"/>
    <mergeCell ref="C25:D25"/>
    <mergeCell ref="A26:A27"/>
    <mergeCell ref="B34:D34"/>
    <mergeCell ref="E34:J34"/>
    <mergeCell ref="I26:J27"/>
    <mergeCell ref="B26:B27"/>
    <mergeCell ref="C26:D26"/>
    <mergeCell ref="E26:E27"/>
    <mergeCell ref="F26:F27"/>
    <mergeCell ref="G26:H27"/>
    <mergeCell ref="A24:A25"/>
    <mergeCell ref="B24:B25"/>
    <mergeCell ref="C24:D24"/>
    <mergeCell ref="E24:E25"/>
    <mergeCell ref="F24:F25"/>
    <mergeCell ref="L26:L27"/>
    <mergeCell ref="C27:D27"/>
    <mergeCell ref="E28:F28"/>
    <mergeCell ref="A29:J30"/>
  </mergeCells>
  <phoneticPr fontId="1"/>
  <dataValidations count="1">
    <dataValidation type="list" allowBlank="1" showInputMessage="1" sqref="I12:J25" xr:uid="{00000000-0002-0000-0600-000000000000}">
      <formula1>INDIRECT("入学日"&amp;$E12)</formula1>
    </dataValidation>
  </dataValidations>
  <printOptions horizontalCentered="1"/>
  <pageMargins left="0.39370078740157483" right="0.39370078740157483" top="0.78740157480314965" bottom="0.39370078740157483"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20"/>
  <sheetViews>
    <sheetView topLeftCell="A7" zoomScaleNormal="100" workbookViewId="0">
      <selection activeCell="F10" sqref="F10"/>
    </sheetView>
  </sheetViews>
  <sheetFormatPr defaultRowHeight="13.5" x14ac:dyDescent="0.15"/>
  <cols>
    <col min="1" max="2" width="5.5" customWidth="1"/>
    <col min="3" max="3" width="24.5" customWidth="1"/>
    <col min="4" max="4" width="9.5" customWidth="1"/>
    <col min="5" max="6" width="5.5" customWidth="1"/>
    <col min="7" max="7" width="24.5" customWidth="1"/>
    <col min="8" max="8" width="9.5" customWidth="1"/>
    <col min="9" max="10" width="5.5" customWidth="1"/>
    <col min="11" max="11" width="24.5" customWidth="1"/>
    <col min="254" max="256" width="4.5" customWidth="1"/>
    <col min="257" max="257" width="18.625" customWidth="1"/>
    <col min="258" max="258" width="4.5" customWidth="1"/>
    <col min="259" max="259" width="1.625" customWidth="1"/>
    <col min="260" max="262" width="4.5" customWidth="1"/>
    <col min="263" max="263" width="18.625" customWidth="1"/>
    <col min="264" max="264" width="4.5" customWidth="1"/>
    <col min="265" max="265" width="2.5" customWidth="1"/>
    <col min="266" max="266" width="2.875" customWidth="1"/>
    <col min="267" max="267" width="6.875" customWidth="1"/>
    <col min="510" max="512" width="4.5" customWidth="1"/>
    <col min="513" max="513" width="18.625" customWidth="1"/>
    <col min="514" max="514" width="4.5" customWidth="1"/>
    <col min="515" max="515" width="1.625" customWidth="1"/>
    <col min="516" max="518" width="4.5" customWidth="1"/>
    <col min="519" max="519" width="18.625" customWidth="1"/>
    <col min="520" max="520" width="4.5" customWidth="1"/>
    <col min="521" max="521" width="2.5" customWidth="1"/>
    <col min="522" max="522" width="2.875" customWidth="1"/>
    <col min="523" max="523" width="6.875" customWidth="1"/>
    <col min="766" max="768" width="4.5" customWidth="1"/>
    <col min="769" max="769" width="18.625" customWidth="1"/>
    <col min="770" max="770" width="4.5" customWidth="1"/>
    <col min="771" max="771" width="1.625" customWidth="1"/>
    <col min="772" max="774" width="4.5" customWidth="1"/>
    <col min="775" max="775" width="18.625" customWidth="1"/>
    <col min="776" max="776" width="4.5" customWidth="1"/>
    <col min="777" max="777" width="2.5" customWidth="1"/>
    <col min="778" max="778" width="2.875" customWidth="1"/>
    <col min="779" max="779" width="6.875" customWidth="1"/>
    <col min="1022" max="1024" width="4.5" customWidth="1"/>
    <col min="1025" max="1025" width="18.625" customWidth="1"/>
    <col min="1026" max="1026" width="4.5" customWidth="1"/>
    <col min="1027" max="1027" width="1.625" customWidth="1"/>
    <col min="1028" max="1030" width="4.5" customWidth="1"/>
    <col min="1031" max="1031" width="18.625" customWidth="1"/>
    <col min="1032" max="1032" width="4.5" customWidth="1"/>
    <col min="1033" max="1033" width="2.5" customWidth="1"/>
    <col min="1034" max="1034" width="2.875" customWidth="1"/>
    <col min="1035" max="1035" width="6.875" customWidth="1"/>
    <col min="1278" max="1280" width="4.5" customWidth="1"/>
    <col min="1281" max="1281" width="18.625" customWidth="1"/>
    <col min="1282" max="1282" width="4.5" customWidth="1"/>
    <col min="1283" max="1283" width="1.625" customWidth="1"/>
    <col min="1284" max="1286" width="4.5" customWidth="1"/>
    <col min="1287" max="1287" width="18.625" customWidth="1"/>
    <col min="1288" max="1288" width="4.5" customWidth="1"/>
    <col min="1289" max="1289" width="2.5" customWidth="1"/>
    <col min="1290" max="1290" width="2.875" customWidth="1"/>
    <col min="1291" max="1291" width="6.875" customWidth="1"/>
    <col min="1534" max="1536" width="4.5" customWidth="1"/>
    <col min="1537" max="1537" width="18.625" customWidth="1"/>
    <col min="1538" max="1538" width="4.5" customWidth="1"/>
    <col min="1539" max="1539" width="1.625" customWidth="1"/>
    <col min="1540" max="1542" width="4.5" customWidth="1"/>
    <col min="1543" max="1543" width="18.625" customWidth="1"/>
    <col min="1544" max="1544" width="4.5" customWidth="1"/>
    <col min="1545" max="1545" width="2.5" customWidth="1"/>
    <col min="1546" max="1546" width="2.875" customWidth="1"/>
    <col min="1547" max="1547" width="6.875" customWidth="1"/>
    <col min="1790" max="1792" width="4.5" customWidth="1"/>
    <col min="1793" max="1793" width="18.625" customWidth="1"/>
    <col min="1794" max="1794" width="4.5" customWidth="1"/>
    <col min="1795" max="1795" width="1.625" customWidth="1"/>
    <col min="1796" max="1798" width="4.5" customWidth="1"/>
    <col min="1799" max="1799" width="18.625" customWidth="1"/>
    <col min="1800" max="1800" width="4.5" customWidth="1"/>
    <col min="1801" max="1801" width="2.5" customWidth="1"/>
    <col min="1802" max="1802" width="2.875" customWidth="1"/>
    <col min="1803" max="1803" width="6.875" customWidth="1"/>
    <col min="2046" max="2048" width="4.5" customWidth="1"/>
    <col min="2049" max="2049" width="18.625" customWidth="1"/>
    <col min="2050" max="2050" width="4.5" customWidth="1"/>
    <col min="2051" max="2051" width="1.625" customWidth="1"/>
    <col min="2052" max="2054" width="4.5" customWidth="1"/>
    <col min="2055" max="2055" width="18.625" customWidth="1"/>
    <col min="2056" max="2056" width="4.5" customWidth="1"/>
    <col min="2057" max="2057" width="2.5" customWidth="1"/>
    <col min="2058" max="2058" width="2.875" customWidth="1"/>
    <col min="2059" max="2059" width="6.875" customWidth="1"/>
    <col min="2302" max="2304" width="4.5" customWidth="1"/>
    <col min="2305" max="2305" width="18.625" customWidth="1"/>
    <col min="2306" max="2306" width="4.5" customWidth="1"/>
    <col min="2307" max="2307" width="1.625" customWidth="1"/>
    <col min="2308" max="2310" width="4.5" customWidth="1"/>
    <col min="2311" max="2311" width="18.625" customWidth="1"/>
    <col min="2312" max="2312" width="4.5" customWidth="1"/>
    <col min="2313" max="2313" width="2.5" customWidth="1"/>
    <col min="2314" max="2314" width="2.875" customWidth="1"/>
    <col min="2315" max="2315" width="6.875" customWidth="1"/>
    <col min="2558" max="2560" width="4.5" customWidth="1"/>
    <col min="2561" max="2561" width="18.625" customWidth="1"/>
    <col min="2562" max="2562" width="4.5" customWidth="1"/>
    <col min="2563" max="2563" width="1.625" customWidth="1"/>
    <col min="2564" max="2566" width="4.5" customWidth="1"/>
    <col min="2567" max="2567" width="18.625" customWidth="1"/>
    <col min="2568" max="2568" width="4.5" customWidth="1"/>
    <col min="2569" max="2569" width="2.5" customWidth="1"/>
    <col min="2570" max="2570" width="2.875" customWidth="1"/>
    <col min="2571" max="2571" width="6.875" customWidth="1"/>
    <col min="2814" max="2816" width="4.5" customWidth="1"/>
    <col min="2817" max="2817" width="18.625" customWidth="1"/>
    <col min="2818" max="2818" width="4.5" customWidth="1"/>
    <col min="2819" max="2819" width="1.625" customWidth="1"/>
    <col min="2820" max="2822" width="4.5" customWidth="1"/>
    <col min="2823" max="2823" width="18.625" customWidth="1"/>
    <col min="2824" max="2824" width="4.5" customWidth="1"/>
    <col min="2825" max="2825" width="2.5" customWidth="1"/>
    <col min="2826" max="2826" width="2.875" customWidth="1"/>
    <col min="2827" max="2827" width="6.875" customWidth="1"/>
    <col min="3070" max="3072" width="4.5" customWidth="1"/>
    <col min="3073" max="3073" width="18.625" customWidth="1"/>
    <col min="3074" max="3074" width="4.5" customWidth="1"/>
    <col min="3075" max="3075" width="1.625" customWidth="1"/>
    <col min="3076" max="3078" width="4.5" customWidth="1"/>
    <col min="3079" max="3079" width="18.625" customWidth="1"/>
    <col min="3080" max="3080" width="4.5" customWidth="1"/>
    <col min="3081" max="3081" width="2.5" customWidth="1"/>
    <col min="3082" max="3082" width="2.875" customWidth="1"/>
    <col min="3083" max="3083" width="6.875" customWidth="1"/>
    <col min="3326" max="3328" width="4.5" customWidth="1"/>
    <col min="3329" max="3329" width="18.625" customWidth="1"/>
    <col min="3330" max="3330" width="4.5" customWidth="1"/>
    <col min="3331" max="3331" width="1.625" customWidth="1"/>
    <col min="3332" max="3334" width="4.5" customWidth="1"/>
    <col min="3335" max="3335" width="18.625" customWidth="1"/>
    <col min="3336" max="3336" width="4.5" customWidth="1"/>
    <col min="3337" max="3337" width="2.5" customWidth="1"/>
    <col min="3338" max="3338" width="2.875" customWidth="1"/>
    <col min="3339" max="3339" width="6.875" customWidth="1"/>
    <col min="3582" max="3584" width="4.5" customWidth="1"/>
    <col min="3585" max="3585" width="18.625" customWidth="1"/>
    <col min="3586" max="3586" width="4.5" customWidth="1"/>
    <col min="3587" max="3587" width="1.625" customWidth="1"/>
    <col min="3588" max="3590" width="4.5" customWidth="1"/>
    <col min="3591" max="3591" width="18.625" customWidth="1"/>
    <col min="3592" max="3592" width="4.5" customWidth="1"/>
    <col min="3593" max="3593" width="2.5" customWidth="1"/>
    <col min="3594" max="3594" width="2.875" customWidth="1"/>
    <col min="3595" max="3595" width="6.875" customWidth="1"/>
    <col min="3838" max="3840" width="4.5" customWidth="1"/>
    <col min="3841" max="3841" width="18.625" customWidth="1"/>
    <col min="3842" max="3842" width="4.5" customWidth="1"/>
    <col min="3843" max="3843" width="1.625" customWidth="1"/>
    <col min="3844" max="3846" width="4.5" customWidth="1"/>
    <col min="3847" max="3847" width="18.625" customWidth="1"/>
    <col min="3848" max="3848" width="4.5" customWidth="1"/>
    <col min="3849" max="3849" width="2.5" customWidth="1"/>
    <col min="3850" max="3850" width="2.875" customWidth="1"/>
    <col min="3851" max="3851" width="6.875" customWidth="1"/>
    <col min="4094" max="4096" width="4.5" customWidth="1"/>
    <col min="4097" max="4097" width="18.625" customWidth="1"/>
    <col min="4098" max="4098" width="4.5" customWidth="1"/>
    <col min="4099" max="4099" width="1.625" customWidth="1"/>
    <col min="4100" max="4102" width="4.5" customWidth="1"/>
    <col min="4103" max="4103" width="18.625" customWidth="1"/>
    <col min="4104" max="4104" width="4.5" customWidth="1"/>
    <col min="4105" max="4105" width="2.5" customWidth="1"/>
    <col min="4106" max="4106" width="2.875" customWidth="1"/>
    <col min="4107" max="4107" width="6.875" customWidth="1"/>
    <col min="4350" max="4352" width="4.5" customWidth="1"/>
    <col min="4353" max="4353" width="18.625" customWidth="1"/>
    <col min="4354" max="4354" width="4.5" customWidth="1"/>
    <col min="4355" max="4355" width="1.625" customWidth="1"/>
    <col min="4356" max="4358" width="4.5" customWidth="1"/>
    <col min="4359" max="4359" width="18.625" customWidth="1"/>
    <col min="4360" max="4360" width="4.5" customWidth="1"/>
    <col min="4361" max="4361" width="2.5" customWidth="1"/>
    <col min="4362" max="4362" width="2.875" customWidth="1"/>
    <col min="4363" max="4363" width="6.875" customWidth="1"/>
    <col min="4606" max="4608" width="4.5" customWidth="1"/>
    <col min="4609" max="4609" width="18.625" customWidth="1"/>
    <col min="4610" max="4610" width="4.5" customWidth="1"/>
    <col min="4611" max="4611" width="1.625" customWidth="1"/>
    <col min="4612" max="4614" width="4.5" customWidth="1"/>
    <col min="4615" max="4615" width="18.625" customWidth="1"/>
    <col min="4616" max="4616" width="4.5" customWidth="1"/>
    <col min="4617" max="4617" width="2.5" customWidth="1"/>
    <col min="4618" max="4618" width="2.875" customWidth="1"/>
    <col min="4619" max="4619" width="6.875" customWidth="1"/>
    <col min="4862" max="4864" width="4.5" customWidth="1"/>
    <col min="4865" max="4865" width="18.625" customWidth="1"/>
    <col min="4866" max="4866" width="4.5" customWidth="1"/>
    <col min="4867" max="4867" width="1.625" customWidth="1"/>
    <col min="4868" max="4870" width="4.5" customWidth="1"/>
    <col min="4871" max="4871" width="18.625" customWidth="1"/>
    <col min="4872" max="4872" width="4.5" customWidth="1"/>
    <col min="4873" max="4873" width="2.5" customWidth="1"/>
    <col min="4874" max="4874" width="2.875" customWidth="1"/>
    <col min="4875" max="4875" width="6.875" customWidth="1"/>
    <col min="5118" max="5120" width="4.5" customWidth="1"/>
    <col min="5121" max="5121" width="18.625" customWidth="1"/>
    <col min="5122" max="5122" width="4.5" customWidth="1"/>
    <col min="5123" max="5123" width="1.625" customWidth="1"/>
    <col min="5124" max="5126" width="4.5" customWidth="1"/>
    <col min="5127" max="5127" width="18.625" customWidth="1"/>
    <col min="5128" max="5128" width="4.5" customWidth="1"/>
    <col min="5129" max="5129" width="2.5" customWidth="1"/>
    <col min="5130" max="5130" width="2.875" customWidth="1"/>
    <col min="5131" max="5131" width="6.875" customWidth="1"/>
    <col min="5374" max="5376" width="4.5" customWidth="1"/>
    <col min="5377" max="5377" width="18.625" customWidth="1"/>
    <col min="5378" max="5378" width="4.5" customWidth="1"/>
    <col min="5379" max="5379" width="1.625" customWidth="1"/>
    <col min="5380" max="5382" width="4.5" customWidth="1"/>
    <col min="5383" max="5383" width="18.625" customWidth="1"/>
    <col min="5384" max="5384" width="4.5" customWidth="1"/>
    <col min="5385" max="5385" width="2.5" customWidth="1"/>
    <col min="5386" max="5386" width="2.875" customWidth="1"/>
    <col min="5387" max="5387" width="6.875" customWidth="1"/>
    <col min="5630" max="5632" width="4.5" customWidth="1"/>
    <col min="5633" max="5633" width="18.625" customWidth="1"/>
    <col min="5634" max="5634" width="4.5" customWidth="1"/>
    <col min="5635" max="5635" width="1.625" customWidth="1"/>
    <col min="5636" max="5638" width="4.5" customWidth="1"/>
    <col min="5639" max="5639" width="18.625" customWidth="1"/>
    <col min="5640" max="5640" width="4.5" customWidth="1"/>
    <col min="5641" max="5641" width="2.5" customWidth="1"/>
    <col min="5642" max="5642" width="2.875" customWidth="1"/>
    <col min="5643" max="5643" width="6.875" customWidth="1"/>
    <col min="5886" max="5888" width="4.5" customWidth="1"/>
    <col min="5889" max="5889" width="18.625" customWidth="1"/>
    <col min="5890" max="5890" width="4.5" customWidth="1"/>
    <col min="5891" max="5891" width="1.625" customWidth="1"/>
    <col min="5892" max="5894" width="4.5" customWidth="1"/>
    <col min="5895" max="5895" width="18.625" customWidth="1"/>
    <col min="5896" max="5896" width="4.5" customWidth="1"/>
    <col min="5897" max="5897" width="2.5" customWidth="1"/>
    <col min="5898" max="5898" width="2.875" customWidth="1"/>
    <col min="5899" max="5899" width="6.875" customWidth="1"/>
    <col min="6142" max="6144" width="4.5" customWidth="1"/>
    <col min="6145" max="6145" width="18.625" customWidth="1"/>
    <col min="6146" max="6146" width="4.5" customWidth="1"/>
    <col min="6147" max="6147" width="1.625" customWidth="1"/>
    <col min="6148" max="6150" width="4.5" customWidth="1"/>
    <col min="6151" max="6151" width="18.625" customWidth="1"/>
    <col min="6152" max="6152" width="4.5" customWidth="1"/>
    <col min="6153" max="6153" width="2.5" customWidth="1"/>
    <col min="6154" max="6154" width="2.875" customWidth="1"/>
    <col min="6155" max="6155" width="6.875" customWidth="1"/>
    <col min="6398" max="6400" width="4.5" customWidth="1"/>
    <col min="6401" max="6401" width="18.625" customWidth="1"/>
    <col min="6402" max="6402" width="4.5" customWidth="1"/>
    <col min="6403" max="6403" width="1.625" customWidth="1"/>
    <col min="6404" max="6406" width="4.5" customWidth="1"/>
    <col min="6407" max="6407" width="18.625" customWidth="1"/>
    <col min="6408" max="6408" width="4.5" customWidth="1"/>
    <col min="6409" max="6409" width="2.5" customWidth="1"/>
    <col min="6410" max="6410" width="2.875" customWidth="1"/>
    <col min="6411" max="6411" width="6.875" customWidth="1"/>
    <col min="6654" max="6656" width="4.5" customWidth="1"/>
    <col min="6657" max="6657" width="18.625" customWidth="1"/>
    <col min="6658" max="6658" width="4.5" customWidth="1"/>
    <col min="6659" max="6659" width="1.625" customWidth="1"/>
    <col min="6660" max="6662" width="4.5" customWidth="1"/>
    <col min="6663" max="6663" width="18.625" customWidth="1"/>
    <col min="6664" max="6664" width="4.5" customWidth="1"/>
    <col min="6665" max="6665" width="2.5" customWidth="1"/>
    <col min="6666" max="6666" width="2.875" customWidth="1"/>
    <col min="6667" max="6667" width="6.875" customWidth="1"/>
    <col min="6910" max="6912" width="4.5" customWidth="1"/>
    <col min="6913" max="6913" width="18.625" customWidth="1"/>
    <col min="6914" max="6914" width="4.5" customWidth="1"/>
    <col min="6915" max="6915" width="1.625" customWidth="1"/>
    <col min="6916" max="6918" width="4.5" customWidth="1"/>
    <col min="6919" max="6919" width="18.625" customWidth="1"/>
    <col min="6920" max="6920" width="4.5" customWidth="1"/>
    <col min="6921" max="6921" width="2.5" customWidth="1"/>
    <col min="6922" max="6922" width="2.875" customWidth="1"/>
    <col min="6923" max="6923" width="6.875" customWidth="1"/>
    <col min="7166" max="7168" width="4.5" customWidth="1"/>
    <col min="7169" max="7169" width="18.625" customWidth="1"/>
    <col min="7170" max="7170" width="4.5" customWidth="1"/>
    <col min="7171" max="7171" width="1.625" customWidth="1"/>
    <col min="7172" max="7174" width="4.5" customWidth="1"/>
    <col min="7175" max="7175" width="18.625" customWidth="1"/>
    <col min="7176" max="7176" width="4.5" customWidth="1"/>
    <col min="7177" max="7177" width="2.5" customWidth="1"/>
    <col min="7178" max="7178" width="2.875" customWidth="1"/>
    <col min="7179" max="7179" width="6.875" customWidth="1"/>
    <col min="7422" max="7424" width="4.5" customWidth="1"/>
    <col min="7425" max="7425" width="18.625" customWidth="1"/>
    <col min="7426" max="7426" width="4.5" customWidth="1"/>
    <col min="7427" max="7427" width="1.625" customWidth="1"/>
    <col min="7428" max="7430" width="4.5" customWidth="1"/>
    <col min="7431" max="7431" width="18.625" customWidth="1"/>
    <col min="7432" max="7432" width="4.5" customWidth="1"/>
    <col min="7433" max="7433" width="2.5" customWidth="1"/>
    <col min="7434" max="7434" width="2.875" customWidth="1"/>
    <col min="7435" max="7435" width="6.875" customWidth="1"/>
    <col min="7678" max="7680" width="4.5" customWidth="1"/>
    <col min="7681" max="7681" width="18.625" customWidth="1"/>
    <col min="7682" max="7682" width="4.5" customWidth="1"/>
    <col min="7683" max="7683" width="1.625" customWidth="1"/>
    <col min="7684" max="7686" width="4.5" customWidth="1"/>
    <col min="7687" max="7687" width="18.625" customWidth="1"/>
    <col min="7688" max="7688" width="4.5" customWidth="1"/>
    <col min="7689" max="7689" width="2.5" customWidth="1"/>
    <col min="7690" max="7690" width="2.875" customWidth="1"/>
    <col min="7691" max="7691" width="6.875" customWidth="1"/>
    <col min="7934" max="7936" width="4.5" customWidth="1"/>
    <col min="7937" max="7937" width="18.625" customWidth="1"/>
    <col min="7938" max="7938" width="4.5" customWidth="1"/>
    <col min="7939" max="7939" width="1.625" customWidth="1"/>
    <col min="7940" max="7942" width="4.5" customWidth="1"/>
    <col min="7943" max="7943" width="18.625" customWidth="1"/>
    <col min="7944" max="7944" width="4.5" customWidth="1"/>
    <col min="7945" max="7945" width="2.5" customWidth="1"/>
    <col min="7946" max="7946" width="2.875" customWidth="1"/>
    <col min="7947" max="7947" width="6.875" customWidth="1"/>
    <col min="8190" max="8192" width="4.5" customWidth="1"/>
    <col min="8193" max="8193" width="18.625" customWidth="1"/>
    <col min="8194" max="8194" width="4.5" customWidth="1"/>
    <col min="8195" max="8195" width="1.625" customWidth="1"/>
    <col min="8196" max="8198" width="4.5" customWidth="1"/>
    <col min="8199" max="8199" width="18.625" customWidth="1"/>
    <col min="8200" max="8200" width="4.5" customWidth="1"/>
    <col min="8201" max="8201" width="2.5" customWidth="1"/>
    <col min="8202" max="8202" width="2.875" customWidth="1"/>
    <col min="8203" max="8203" width="6.875" customWidth="1"/>
    <col min="8446" max="8448" width="4.5" customWidth="1"/>
    <col min="8449" max="8449" width="18.625" customWidth="1"/>
    <col min="8450" max="8450" width="4.5" customWidth="1"/>
    <col min="8451" max="8451" width="1.625" customWidth="1"/>
    <col min="8452" max="8454" width="4.5" customWidth="1"/>
    <col min="8455" max="8455" width="18.625" customWidth="1"/>
    <col min="8456" max="8456" width="4.5" customWidth="1"/>
    <col min="8457" max="8457" width="2.5" customWidth="1"/>
    <col min="8458" max="8458" width="2.875" customWidth="1"/>
    <col min="8459" max="8459" width="6.875" customWidth="1"/>
    <col min="8702" max="8704" width="4.5" customWidth="1"/>
    <col min="8705" max="8705" width="18.625" customWidth="1"/>
    <col min="8706" max="8706" width="4.5" customWidth="1"/>
    <col min="8707" max="8707" width="1.625" customWidth="1"/>
    <col min="8708" max="8710" width="4.5" customWidth="1"/>
    <col min="8711" max="8711" width="18.625" customWidth="1"/>
    <col min="8712" max="8712" width="4.5" customWidth="1"/>
    <col min="8713" max="8713" width="2.5" customWidth="1"/>
    <col min="8714" max="8714" width="2.875" customWidth="1"/>
    <col min="8715" max="8715" width="6.875" customWidth="1"/>
    <col min="8958" max="8960" width="4.5" customWidth="1"/>
    <col min="8961" max="8961" width="18.625" customWidth="1"/>
    <col min="8962" max="8962" width="4.5" customWidth="1"/>
    <col min="8963" max="8963" width="1.625" customWidth="1"/>
    <col min="8964" max="8966" width="4.5" customWidth="1"/>
    <col min="8967" max="8967" width="18.625" customWidth="1"/>
    <col min="8968" max="8968" width="4.5" customWidth="1"/>
    <col min="8969" max="8969" width="2.5" customWidth="1"/>
    <col min="8970" max="8970" width="2.875" customWidth="1"/>
    <col min="8971" max="8971" width="6.875" customWidth="1"/>
    <col min="9214" max="9216" width="4.5" customWidth="1"/>
    <col min="9217" max="9217" width="18.625" customWidth="1"/>
    <col min="9218" max="9218" width="4.5" customWidth="1"/>
    <col min="9219" max="9219" width="1.625" customWidth="1"/>
    <col min="9220" max="9222" width="4.5" customWidth="1"/>
    <col min="9223" max="9223" width="18.625" customWidth="1"/>
    <col min="9224" max="9224" width="4.5" customWidth="1"/>
    <col min="9225" max="9225" width="2.5" customWidth="1"/>
    <col min="9226" max="9226" width="2.875" customWidth="1"/>
    <col min="9227" max="9227" width="6.875" customWidth="1"/>
    <col min="9470" max="9472" width="4.5" customWidth="1"/>
    <col min="9473" max="9473" width="18.625" customWidth="1"/>
    <col min="9474" max="9474" width="4.5" customWidth="1"/>
    <col min="9475" max="9475" width="1.625" customWidth="1"/>
    <col min="9476" max="9478" width="4.5" customWidth="1"/>
    <col min="9479" max="9479" width="18.625" customWidth="1"/>
    <col min="9480" max="9480" width="4.5" customWidth="1"/>
    <col min="9481" max="9481" width="2.5" customWidth="1"/>
    <col min="9482" max="9482" width="2.875" customWidth="1"/>
    <col min="9483" max="9483" width="6.875" customWidth="1"/>
    <col min="9726" max="9728" width="4.5" customWidth="1"/>
    <col min="9729" max="9729" width="18.625" customWidth="1"/>
    <col min="9730" max="9730" width="4.5" customWidth="1"/>
    <col min="9731" max="9731" width="1.625" customWidth="1"/>
    <col min="9732" max="9734" width="4.5" customWidth="1"/>
    <col min="9735" max="9735" width="18.625" customWidth="1"/>
    <col min="9736" max="9736" width="4.5" customWidth="1"/>
    <col min="9737" max="9737" width="2.5" customWidth="1"/>
    <col min="9738" max="9738" width="2.875" customWidth="1"/>
    <col min="9739" max="9739" width="6.875" customWidth="1"/>
    <col min="9982" max="9984" width="4.5" customWidth="1"/>
    <col min="9985" max="9985" width="18.625" customWidth="1"/>
    <col min="9986" max="9986" width="4.5" customWidth="1"/>
    <col min="9987" max="9987" width="1.625" customWidth="1"/>
    <col min="9988" max="9990" width="4.5" customWidth="1"/>
    <col min="9991" max="9991" width="18.625" customWidth="1"/>
    <col min="9992" max="9992" width="4.5" customWidth="1"/>
    <col min="9993" max="9993" width="2.5" customWidth="1"/>
    <col min="9994" max="9994" width="2.875" customWidth="1"/>
    <col min="9995" max="9995" width="6.875" customWidth="1"/>
    <col min="10238" max="10240" width="4.5" customWidth="1"/>
    <col min="10241" max="10241" width="18.625" customWidth="1"/>
    <col min="10242" max="10242" width="4.5" customWidth="1"/>
    <col min="10243" max="10243" width="1.625" customWidth="1"/>
    <col min="10244" max="10246" width="4.5" customWidth="1"/>
    <col min="10247" max="10247" width="18.625" customWidth="1"/>
    <col min="10248" max="10248" width="4.5" customWidth="1"/>
    <col min="10249" max="10249" width="2.5" customWidth="1"/>
    <col min="10250" max="10250" width="2.875" customWidth="1"/>
    <col min="10251" max="10251" width="6.875" customWidth="1"/>
    <col min="10494" max="10496" width="4.5" customWidth="1"/>
    <col min="10497" max="10497" width="18.625" customWidth="1"/>
    <col min="10498" max="10498" width="4.5" customWidth="1"/>
    <col min="10499" max="10499" width="1.625" customWidth="1"/>
    <col min="10500" max="10502" width="4.5" customWidth="1"/>
    <col min="10503" max="10503" width="18.625" customWidth="1"/>
    <col min="10504" max="10504" width="4.5" customWidth="1"/>
    <col min="10505" max="10505" width="2.5" customWidth="1"/>
    <col min="10506" max="10506" width="2.875" customWidth="1"/>
    <col min="10507" max="10507" width="6.875" customWidth="1"/>
    <col min="10750" max="10752" width="4.5" customWidth="1"/>
    <col min="10753" max="10753" width="18.625" customWidth="1"/>
    <col min="10754" max="10754" width="4.5" customWidth="1"/>
    <col min="10755" max="10755" width="1.625" customWidth="1"/>
    <col min="10756" max="10758" width="4.5" customWidth="1"/>
    <col min="10759" max="10759" width="18.625" customWidth="1"/>
    <col min="10760" max="10760" width="4.5" customWidth="1"/>
    <col min="10761" max="10761" width="2.5" customWidth="1"/>
    <col min="10762" max="10762" width="2.875" customWidth="1"/>
    <col min="10763" max="10763" width="6.875" customWidth="1"/>
    <col min="11006" max="11008" width="4.5" customWidth="1"/>
    <col min="11009" max="11009" width="18.625" customWidth="1"/>
    <col min="11010" max="11010" width="4.5" customWidth="1"/>
    <col min="11011" max="11011" width="1.625" customWidth="1"/>
    <col min="11012" max="11014" width="4.5" customWidth="1"/>
    <col min="11015" max="11015" width="18.625" customWidth="1"/>
    <col min="11016" max="11016" width="4.5" customWidth="1"/>
    <col min="11017" max="11017" width="2.5" customWidth="1"/>
    <col min="11018" max="11018" width="2.875" customWidth="1"/>
    <col min="11019" max="11019" width="6.875" customWidth="1"/>
    <col min="11262" max="11264" width="4.5" customWidth="1"/>
    <col min="11265" max="11265" width="18.625" customWidth="1"/>
    <col min="11266" max="11266" width="4.5" customWidth="1"/>
    <col min="11267" max="11267" width="1.625" customWidth="1"/>
    <col min="11268" max="11270" width="4.5" customWidth="1"/>
    <col min="11271" max="11271" width="18.625" customWidth="1"/>
    <col min="11272" max="11272" width="4.5" customWidth="1"/>
    <col min="11273" max="11273" width="2.5" customWidth="1"/>
    <col min="11274" max="11274" width="2.875" customWidth="1"/>
    <col min="11275" max="11275" width="6.875" customWidth="1"/>
    <col min="11518" max="11520" width="4.5" customWidth="1"/>
    <col min="11521" max="11521" width="18.625" customWidth="1"/>
    <col min="11522" max="11522" width="4.5" customWidth="1"/>
    <col min="11523" max="11523" width="1.625" customWidth="1"/>
    <col min="11524" max="11526" width="4.5" customWidth="1"/>
    <col min="11527" max="11527" width="18.625" customWidth="1"/>
    <col min="11528" max="11528" width="4.5" customWidth="1"/>
    <col min="11529" max="11529" width="2.5" customWidth="1"/>
    <col min="11530" max="11530" width="2.875" customWidth="1"/>
    <col min="11531" max="11531" width="6.875" customWidth="1"/>
    <col min="11774" max="11776" width="4.5" customWidth="1"/>
    <col min="11777" max="11777" width="18.625" customWidth="1"/>
    <col min="11778" max="11778" width="4.5" customWidth="1"/>
    <col min="11779" max="11779" width="1.625" customWidth="1"/>
    <col min="11780" max="11782" width="4.5" customWidth="1"/>
    <col min="11783" max="11783" width="18.625" customWidth="1"/>
    <col min="11784" max="11784" width="4.5" customWidth="1"/>
    <col min="11785" max="11785" width="2.5" customWidth="1"/>
    <col min="11786" max="11786" width="2.875" customWidth="1"/>
    <col min="11787" max="11787" width="6.875" customWidth="1"/>
    <col min="12030" max="12032" width="4.5" customWidth="1"/>
    <col min="12033" max="12033" width="18.625" customWidth="1"/>
    <col min="12034" max="12034" width="4.5" customWidth="1"/>
    <col min="12035" max="12035" width="1.625" customWidth="1"/>
    <col min="12036" max="12038" width="4.5" customWidth="1"/>
    <col min="12039" max="12039" width="18.625" customWidth="1"/>
    <col min="12040" max="12040" width="4.5" customWidth="1"/>
    <col min="12041" max="12041" width="2.5" customWidth="1"/>
    <col min="12042" max="12042" width="2.875" customWidth="1"/>
    <col min="12043" max="12043" width="6.875" customWidth="1"/>
    <col min="12286" max="12288" width="4.5" customWidth="1"/>
    <col min="12289" max="12289" width="18.625" customWidth="1"/>
    <col min="12290" max="12290" width="4.5" customWidth="1"/>
    <col min="12291" max="12291" width="1.625" customWidth="1"/>
    <col min="12292" max="12294" width="4.5" customWidth="1"/>
    <col min="12295" max="12295" width="18.625" customWidth="1"/>
    <col min="12296" max="12296" width="4.5" customWidth="1"/>
    <col min="12297" max="12297" width="2.5" customWidth="1"/>
    <col min="12298" max="12298" width="2.875" customWidth="1"/>
    <col min="12299" max="12299" width="6.875" customWidth="1"/>
    <col min="12542" max="12544" width="4.5" customWidth="1"/>
    <col min="12545" max="12545" width="18.625" customWidth="1"/>
    <col min="12546" max="12546" width="4.5" customWidth="1"/>
    <col min="12547" max="12547" width="1.625" customWidth="1"/>
    <col min="12548" max="12550" width="4.5" customWidth="1"/>
    <col min="12551" max="12551" width="18.625" customWidth="1"/>
    <col min="12552" max="12552" width="4.5" customWidth="1"/>
    <col min="12553" max="12553" width="2.5" customWidth="1"/>
    <col min="12554" max="12554" width="2.875" customWidth="1"/>
    <col min="12555" max="12555" width="6.875" customWidth="1"/>
    <col min="12798" max="12800" width="4.5" customWidth="1"/>
    <col min="12801" max="12801" width="18.625" customWidth="1"/>
    <col min="12802" max="12802" width="4.5" customWidth="1"/>
    <col min="12803" max="12803" width="1.625" customWidth="1"/>
    <col min="12804" max="12806" width="4.5" customWidth="1"/>
    <col min="12807" max="12807" width="18.625" customWidth="1"/>
    <col min="12808" max="12808" width="4.5" customWidth="1"/>
    <col min="12809" max="12809" width="2.5" customWidth="1"/>
    <col min="12810" max="12810" width="2.875" customWidth="1"/>
    <col min="12811" max="12811" width="6.875" customWidth="1"/>
    <col min="13054" max="13056" width="4.5" customWidth="1"/>
    <col min="13057" max="13057" width="18.625" customWidth="1"/>
    <col min="13058" max="13058" width="4.5" customWidth="1"/>
    <col min="13059" max="13059" width="1.625" customWidth="1"/>
    <col min="13060" max="13062" width="4.5" customWidth="1"/>
    <col min="13063" max="13063" width="18.625" customWidth="1"/>
    <col min="13064" max="13064" width="4.5" customWidth="1"/>
    <col min="13065" max="13065" width="2.5" customWidth="1"/>
    <col min="13066" max="13066" width="2.875" customWidth="1"/>
    <col min="13067" max="13067" width="6.875" customWidth="1"/>
    <col min="13310" max="13312" width="4.5" customWidth="1"/>
    <col min="13313" max="13313" width="18.625" customWidth="1"/>
    <col min="13314" max="13314" width="4.5" customWidth="1"/>
    <col min="13315" max="13315" width="1.625" customWidth="1"/>
    <col min="13316" max="13318" width="4.5" customWidth="1"/>
    <col min="13319" max="13319" width="18.625" customWidth="1"/>
    <col min="13320" max="13320" width="4.5" customWidth="1"/>
    <col min="13321" max="13321" width="2.5" customWidth="1"/>
    <col min="13322" max="13322" width="2.875" customWidth="1"/>
    <col min="13323" max="13323" width="6.875" customWidth="1"/>
    <col min="13566" max="13568" width="4.5" customWidth="1"/>
    <col min="13569" max="13569" width="18.625" customWidth="1"/>
    <col min="13570" max="13570" width="4.5" customWidth="1"/>
    <col min="13571" max="13571" width="1.625" customWidth="1"/>
    <col min="13572" max="13574" width="4.5" customWidth="1"/>
    <col min="13575" max="13575" width="18.625" customWidth="1"/>
    <col min="13576" max="13576" width="4.5" customWidth="1"/>
    <col min="13577" max="13577" width="2.5" customWidth="1"/>
    <col min="13578" max="13578" width="2.875" customWidth="1"/>
    <col min="13579" max="13579" width="6.875" customWidth="1"/>
    <col min="13822" max="13824" width="4.5" customWidth="1"/>
    <col min="13825" max="13825" width="18.625" customWidth="1"/>
    <col min="13826" max="13826" width="4.5" customWidth="1"/>
    <col min="13827" max="13827" width="1.625" customWidth="1"/>
    <col min="13828" max="13830" width="4.5" customWidth="1"/>
    <col min="13831" max="13831" width="18.625" customWidth="1"/>
    <col min="13832" max="13832" width="4.5" customWidth="1"/>
    <col min="13833" max="13833" width="2.5" customWidth="1"/>
    <col min="13834" max="13834" width="2.875" customWidth="1"/>
    <col min="13835" max="13835" width="6.875" customWidth="1"/>
    <col min="14078" max="14080" width="4.5" customWidth="1"/>
    <col min="14081" max="14081" width="18.625" customWidth="1"/>
    <col min="14082" max="14082" width="4.5" customWidth="1"/>
    <col min="14083" max="14083" width="1.625" customWidth="1"/>
    <col min="14084" max="14086" width="4.5" customWidth="1"/>
    <col min="14087" max="14087" width="18.625" customWidth="1"/>
    <col min="14088" max="14088" width="4.5" customWidth="1"/>
    <col min="14089" max="14089" width="2.5" customWidth="1"/>
    <col min="14090" max="14090" width="2.875" customWidth="1"/>
    <col min="14091" max="14091" width="6.875" customWidth="1"/>
    <col min="14334" max="14336" width="4.5" customWidth="1"/>
    <col min="14337" max="14337" width="18.625" customWidth="1"/>
    <col min="14338" max="14338" width="4.5" customWidth="1"/>
    <col min="14339" max="14339" width="1.625" customWidth="1"/>
    <col min="14340" max="14342" width="4.5" customWidth="1"/>
    <col min="14343" max="14343" width="18.625" customWidth="1"/>
    <col min="14344" max="14344" width="4.5" customWidth="1"/>
    <col min="14345" max="14345" width="2.5" customWidth="1"/>
    <col min="14346" max="14346" width="2.875" customWidth="1"/>
    <col min="14347" max="14347" width="6.875" customWidth="1"/>
    <col min="14590" max="14592" width="4.5" customWidth="1"/>
    <col min="14593" max="14593" width="18.625" customWidth="1"/>
    <col min="14594" max="14594" width="4.5" customWidth="1"/>
    <col min="14595" max="14595" width="1.625" customWidth="1"/>
    <col min="14596" max="14598" width="4.5" customWidth="1"/>
    <col min="14599" max="14599" width="18.625" customWidth="1"/>
    <col min="14600" max="14600" width="4.5" customWidth="1"/>
    <col min="14601" max="14601" width="2.5" customWidth="1"/>
    <col min="14602" max="14602" width="2.875" customWidth="1"/>
    <col min="14603" max="14603" width="6.875" customWidth="1"/>
    <col min="14846" max="14848" width="4.5" customWidth="1"/>
    <col min="14849" max="14849" width="18.625" customWidth="1"/>
    <col min="14850" max="14850" width="4.5" customWidth="1"/>
    <col min="14851" max="14851" width="1.625" customWidth="1"/>
    <col min="14852" max="14854" width="4.5" customWidth="1"/>
    <col min="14855" max="14855" width="18.625" customWidth="1"/>
    <col min="14856" max="14856" width="4.5" customWidth="1"/>
    <col min="14857" max="14857" width="2.5" customWidth="1"/>
    <col min="14858" max="14858" width="2.875" customWidth="1"/>
    <col min="14859" max="14859" width="6.875" customWidth="1"/>
    <col min="15102" max="15104" width="4.5" customWidth="1"/>
    <col min="15105" max="15105" width="18.625" customWidth="1"/>
    <col min="15106" max="15106" width="4.5" customWidth="1"/>
    <col min="15107" max="15107" width="1.625" customWidth="1"/>
    <col min="15108" max="15110" width="4.5" customWidth="1"/>
    <col min="15111" max="15111" width="18.625" customWidth="1"/>
    <col min="15112" max="15112" width="4.5" customWidth="1"/>
    <col min="15113" max="15113" width="2.5" customWidth="1"/>
    <col min="15114" max="15114" width="2.875" customWidth="1"/>
    <col min="15115" max="15115" width="6.875" customWidth="1"/>
    <col min="15358" max="15360" width="4.5" customWidth="1"/>
    <col min="15361" max="15361" width="18.625" customWidth="1"/>
    <col min="15362" max="15362" width="4.5" customWidth="1"/>
    <col min="15363" max="15363" width="1.625" customWidth="1"/>
    <col min="15364" max="15366" width="4.5" customWidth="1"/>
    <col min="15367" max="15367" width="18.625" customWidth="1"/>
    <col min="15368" max="15368" width="4.5" customWidth="1"/>
    <col min="15369" max="15369" width="2.5" customWidth="1"/>
    <col min="15370" max="15370" width="2.875" customWidth="1"/>
    <col min="15371" max="15371" width="6.875" customWidth="1"/>
    <col min="15614" max="15616" width="4.5" customWidth="1"/>
    <col min="15617" max="15617" width="18.625" customWidth="1"/>
    <col min="15618" max="15618" width="4.5" customWidth="1"/>
    <col min="15619" max="15619" width="1.625" customWidth="1"/>
    <col min="15620" max="15622" width="4.5" customWidth="1"/>
    <col min="15623" max="15623" width="18.625" customWidth="1"/>
    <col min="15624" max="15624" width="4.5" customWidth="1"/>
    <col min="15625" max="15625" width="2.5" customWidth="1"/>
    <col min="15626" max="15626" width="2.875" customWidth="1"/>
    <col min="15627" max="15627" width="6.875" customWidth="1"/>
    <col min="15870" max="15872" width="4.5" customWidth="1"/>
    <col min="15873" max="15873" width="18.625" customWidth="1"/>
    <col min="15874" max="15874" width="4.5" customWidth="1"/>
    <col min="15875" max="15875" width="1.625" customWidth="1"/>
    <col min="15876" max="15878" width="4.5" customWidth="1"/>
    <col min="15879" max="15879" width="18.625" customWidth="1"/>
    <col min="15880" max="15880" width="4.5" customWidth="1"/>
    <col min="15881" max="15881" width="2.5" customWidth="1"/>
    <col min="15882" max="15882" width="2.875" customWidth="1"/>
    <col min="15883" max="15883" width="6.875" customWidth="1"/>
    <col min="16126" max="16128" width="4.5" customWidth="1"/>
    <col min="16129" max="16129" width="18.625" customWidth="1"/>
    <col min="16130" max="16130" width="4.5" customWidth="1"/>
    <col min="16131" max="16131" width="1.625" customWidth="1"/>
    <col min="16132" max="16134" width="4.5" customWidth="1"/>
    <col min="16135" max="16135" width="18.625" customWidth="1"/>
    <col min="16136" max="16136" width="4.5" customWidth="1"/>
    <col min="16137" max="16137" width="2.5" customWidth="1"/>
    <col min="16138" max="16138" width="2.875" customWidth="1"/>
    <col min="16139" max="16139" width="6.875" customWidth="1"/>
  </cols>
  <sheetData>
    <row r="1" spans="1:11" ht="19.899999999999999" customHeight="1" x14ac:dyDescent="0.15">
      <c r="A1" s="206" t="s">
        <v>940</v>
      </c>
      <c r="B1" s="206"/>
      <c r="C1" s="61" t="str">
        <f>IF(ISBLANK(男子!$C$2)=""&amp;ISBLANK(女子!$C$2)="","",IF(男子!$C$2="",女子!$C$2,男子!$C$2))&amp;""</f>
        <v/>
      </c>
      <c r="D1" s="205" t="s">
        <v>943</v>
      </c>
      <c r="E1" s="205"/>
      <c r="F1" s="205"/>
      <c r="G1" s="205"/>
      <c r="H1" s="205"/>
      <c r="I1" s="205"/>
      <c r="J1" s="205"/>
      <c r="K1" s="205"/>
    </row>
    <row r="3" spans="1:11" ht="10.15" customHeight="1" x14ac:dyDescent="0.15">
      <c r="A3" s="203" t="s">
        <v>932</v>
      </c>
      <c r="B3" s="203"/>
      <c r="E3" s="203" t="s">
        <v>933</v>
      </c>
      <c r="F3" s="203"/>
      <c r="I3" s="203" t="s">
        <v>934</v>
      </c>
      <c r="J3" s="203"/>
    </row>
    <row r="4" spans="1:11" ht="10.15" customHeight="1" x14ac:dyDescent="0.15">
      <c r="A4" s="203"/>
      <c r="B4" s="203"/>
      <c r="E4" s="204"/>
      <c r="F4" s="204"/>
      <c r="I4" s="204"/>
      <c r="J4" s="204"/>
    </row>
    <row r="5" spans="1:11" ht="19.899999999999999" customHeight="1" x14ac:dyDescent="0.15">
      <c r="A5" s="52" t="s">
        <v>929</v>
      </c>
      <c r="B5" s="53" t="s">
        <v>930</v>
      </c>
      <c r="C5" s="54" t="s">
        <v>931</v>
      </c>
      <c r="D5" s="38"/>
      <c r="E5" s="52" t="s">
        <v>929</v>
      </c>
      <c r="F5" s="53" t="s">
        <v>939</v>
      </c>
      <c r="G5" s="54" t="s">
        <v>931</v>
      </c>
      <c r="H5" s="38"/>
      <c r="I5" s="52" t="s">
        <v>929</v>
      </c>
      <c r="J5" s="53" t="s">
        <v>939</v>
      </c>
      <c r="K5" s="54" t="s">
        <v>931</v>
      </c>
    </row>
    <row r="6" spans="1:11" ht="39" customHeight="1" x14ac:dyDescent="0.15">
      <c r="A6" s="40">
        <v>1</v>
      </c>
      <c r="B6" s="55"/>
      <c r="C6" s="46" t="str">
        <f>IF($B6=0,"",HLOOKUP($B6,ichiran!$D$1:$K$2,2))</f>
        <v/>
      </c>
      <c r="D6" s="39"/>
      <c r="E6" s="40">
        <v>1</v>
      </c>
      <c r="F6" s="55"/>
      <c r="G6" s="46" t="str">
        <f>IF($F6=0,"",HLOOKUP($F6,ichiran!$B$1:$K$4,3))</f>
        <v/>
      </c>
      <c r="H6" s="39"/>
      <c r="I6" s="40">
        <v>1</v>
      </c>
      <c r="J6" s="55"/>
      <c r="K6" s="46" t="str">
        <f>IF($J6=0,"",HLOOKUP($J6,ichiran!$B$1:$K$4,4))</f>
        <v/>
      </c>
    </row>
    <row r="7" spans="1:11" ht="39" customHeight="1" x14ac:dyDescent="0.15">
      <c r="A7" s="41">
        <v>2</v>
      </c>
      <c r="B7" s="56"/>
      <c r="C7" s="47" t="str">
        <f>IF($B7=0,"",HLOOKUP($B7,ichiran!$D$1:$K$2,2))</f>
        <v/>
      </c>
      <c r="D7" s="39"/>
      <c r="E7" s="41">
        <v>2</v>
      </c>
      <c r="F7" s="56"/>
      <c r="G7" s="47" t="str">
        <f>IF($F7=0,"",HLOOKUP($F7,ichiran!$B$1:$K$4,3))</f>
        <v/>
      </c>
      <c r="H7" s="39"/>
      <c r="I7" s="41">
        <v>2</v>
      </c>
      <c r="J7" s="56"/>
      <c r="K7" s="47" t="str">
        <f>IF($J7=0,"",HLOOKUP($J7,ichiran!$B$1:$K$4,4))</f>
        <v/>
      </c>
    </row>
    <row r="8" spans="1:11" ht="39" customHeight="1" x14ac:dyDescent="0.15">
      <c r="A8" s="41">
        <v>3</v>
      </c>
      <c r="B8" s="56"/>
      <c r="C8" s="47" t="str">
        <f>IF($B8=0,"",HLOOKUP($B8,ichiran!$D$1:$K$2,2))</f>
        <v/>
      </c>
      <c r="D8" s="39"/>
      <c r="E8" s="41">
        <v>3</v>
      </c>
      <c r="F8" s="56"/>
      <c r="G8" s="47" t="str">
        <f>IF($F8=0,"",HLOOKUP($F8,ichiran!$B$1:$K$4,3))</f>
        <v/>
      </c>
      <c r="H8" s="39"/>
      <c r="I8" s="41">
        <v>3</v>
      </c>
      <c r="J8" s="56"/>
      <c r="K8" s="47" t="str">
        <f>IF($J8=0,"",HLOOKUP($J8,ichiran!$B$1:$K$4,4))</f>
        <v/>
      </c>
    </row>
    <row r="9" spans="1:11" ht="39" customHeight="1" x14ac:dyDescent="0.15">
      <c r="A9" s="41">
        <v>4</v>
      </c>
      <c r="B9" s="56"/>
      <c r="C9" s="47" t="str">
        <f>IF($B9=0,"",HLOOKUP($B9,ichiran!$D$1:$K$2,2))</f>
        <v/>
      </c>
      <c r="D9" s="39"/>
      <c r="E9" s="41">
        <v>4</v>
      </c>
      <c r="F9" s="56"/>
      <c r="G9" s="47" t="str">
        <f>IF($F9=0,"",HLOOKUP($F9,ichiran!$B$1:$K$4,3))</f>
        <v/>
      </c>
      <c r="H9" s="39"/>
      <c r="I9" s="41">
        <v>4</v>
      </c>
      <c r="J9" s="56"/>
      <c r="K9" s="47" t="str">
        <f>IF($J9=0,"",HLOOKUP($J9,ichiran!$B$1:$K$4,4))</f>
        <v/>
      </c>
    </row>
    <row r="10" spans="1:11" ht="39" customHeight="1" x14ac:dyDescent="0.15">
      <c r="A10" s="42">
        <v>5</v>
      </c>
      <c r="B10" s="57"/>
      <c r="C10" s="48" t="str">
        <f>IF($B10=0,"",HLOOKUP($B10,ichiran!$D$1:$K$2,2))</f>
        <v/>
      </c>
      <c r="D10" s="39"/>
      <c r="E10" s="42">
        <v>5</v>
      </c>
      <c r="F10" s="57"/>
      <c r="G10" s="48" t="str">
        <f>IF($F10=0,"",HLOOKUP($F10,ichiran!$B$1:$K$4,3))</f>
        <v/>
      </c>
      <c r="H10" s="39"/>
      <c r="I10" s="42">
        <v>5</v>
      </c>
      <c r="J10" s="57"/>
      <c r="K10" s="48" t="str">
        <f>IF($J10=0,"",HLOOKUP($J10,ichiran!$B$1:$K$4,4))</f>
        <v/>
      </c>
    </row>
    <row r="11" spans="1:11" ht="17.25" x14ac:dyDescent="0.15">
      <c r="B11" s="37"/>
      <c r="C11" s="36"/>
      <c r="F11" s="37"/>
      <c r="G11" s="36"/>
      <c r="J11" s="37"/>
      <c r="K11" s="36"/>
    </row>
    <row r="12" spans="1:11" ht="19.899999999999999" customHeight="1" x14ac:dyDescent="0.15">
      <c r="A12" s="206" t="s">
        <v>940</v>
      </c>
      <c r="B12" s="206"/>
      <c r="C12" s="61" t="str">
        <f>IF(ISBLANK(男子!$C$2)=""&amp;ISBLANK(女子!$C$2)="","",IF(男子!$C$2="",女子!$C$2,男子!$C$2))&amp;""</f>
        <v/>
      </c>
      <c r="D12" s="205" t="s">
        <v>944</v>
      </c>
      <c r="E12" s="205"/>
      <c r="F12" s="205"/>
      <c r="G12" s="205"/>
      <c r="H12" s="205"/>
      <c r="I12" s="205"/>
      <c r="J12" s="205"/>
      <c r="K12" s="205"/>
    </row>
    <row r="14" spans="1:11" ht="10.15" customHeight="1" x14ac:dyDescent="0.15">
      <c r="A14" s="203" t="s">
        <v>932</v>
      </c>
      <c r="B14" s="203"/>
      <c r="E14" s="203" t="s">
        <v>933</v>
      </c>
      <c r="F14" s="203"/>
      <c r="I14" s="203" t="s">
        <v>934</v>
      </c>
      <c r="J14" s="203"/>
    </row>
    <row r="15" spans="1:11" ht="10.15" customHeight="1" x14ac:dyDescent="0.15">
      <c r="A15" s="203"/>
      <c r="B15" s="203"/>
      <c r="E15" s="204"/>
      <c r="F15" s="204"/>
      <c r="I15" s="204"/>
      <c r="J15" s="204"/>
    </row>
    <row r="16" spans="1:11" ht="19.899999999999999" customHeight="1" x14ac:dyDescent="0.15">
      <c r="A16" s="53" t="s">
        <v>929</v>
      </c>
      <c r="B16" s="53" t="s">
        <v>930</v>
      </c>
      <c r="C16" s="53" t="s">
        <v>931</v>
      </c>
      <c r="D16" s="38"/>
      <c r="E16" s="53" t="s">
        <v>929</v>
      </c>
      <c r="F16" s="53" t="s">
        <v>939</v>
      </c>
      <c r="G16" s="53" t="s">
        <v>931</v>
      </c>
      <c r="H16" s="38"/>
      <c r="I16" s="53" t="s">
        <v>929</v>
      </c>
      <c r="J16" s="53" t="s">
        <v>939</v>
      </c>
      <c r="K16" s="53" t="s">
        <v>931</v>
      </c>
    </row>
    <row r="17" spans="1:11" ht="39" customHeight="1" x14ac:dyDescent="0.15">
      <c r="A17" s="45">
        <v>1</v>
      </c>
      <c r="B17" s="58">
        <v>1</v>
      </c>
      <c r="C17" s="49" t="str">
        <f>IF($B17=0,"",HLOOKUP($B17,ichiran!$B$1:$K$7,5))</f>
        <v/>
      </c>
      <c r="D17" s="39"/>
      <c r="E17" s="45">
        <v>1</v>
      </c>
      <c r="F17" s="58"/>
      <c r="G17" s="49" t="str">
        <f>IF($F17=0,"",HLOOKUP($F17,ichiran!$B$1:$K$7,6))</f>
        <v/>
      </c>
      <c r="H17" s="39"/>
      <c r="I17" s="45">
        <v>1</v>
      </c>
      <c r="J17" s="58"/>
      <c r="K17" s="49" t="str">
        <f>IF($J17=0,"",HLOOKUP($J17,ichiran!$B$1:$K$7,7))</f>
        <v/>
      </c>
    </row>
    <row r="18" spans="1:11" ht="39" customHeight="1" x14ac:dyDescent="0.15">
      <c r="A18" s="43">
        <v>2</v>
      </c>
      <c r="B18" s="59"/>
      <c r="C18" s="50" t="str">
        <f>IF($B18=0,"",HLOOKUP($B18,ichiran!$B$1:$K$7,5))</f>
        <v/>
      </c>
      <c r="D18" s="39"/>
      <c r="E18" s="43">
        <v>2</v>
      </c>
      <c r="F18" s="59"/>
      <c r="G18" s="50" t="str">
        <f>IF($F18=0,"",HLOOKUP($F18,ichiran!$B$1:$K$7,6))</f>
        <v/>
      </c>
      <c r="H18" s="39"/>
      <c r="I18" s="43">
        <v>2</v>
      </c>
      <c r="J18" s="59"/>
      <c r="K18" s="50" t="str">
        <f>IF($J18=0,"",HLOOKUP($J18,ichiran!$B$1:$K$7,7))</f>
        <v/>
      </c>
    </row>
    <row r="19" spans="1:11" ht="39" customHeight="1" x14ac:dyDescent="0.15">
      <c r="A19" s="43">
        <v>3</v>
      </c>
      <c r="B19" s="59"/>
      <c r="C19" s="50" t="str">
        <f>IF($B19=0,"",HLOOKUP($B19,ichiran!$B$1:$K$7,5))</f>
        <v/>
      </c>
      <c r="D19" s="39"/>
      <c r="E19" s="43">
        <v>3</v>
      </c>
      <c r="F19" s="59"/>
      <c r="G19" s="50" t="str">
        <f>IF($F19=0,"",HLOOKUP($F19,ichiran!$B$1:$K$7,6))</f>
        <v/>
      </c>
      <c r="H19" s="39"/>
      <c r="I19" s="43">
        <v>3</v>
      </c>
      <c r="J19" s="59"/>
      <c r="K19" s="50" t="str">
        <f>IF($J19=0,"",HLOOKUP($J19,ichiran!$B$1:$K$7,7))</f>
        <v/>
      </c>
    </row>
    <row r="20" spans="1:11" ht="39" customHeight="1" x14ac:dyDescent="0.15">
      <c r="A20" s="44">
        <v>4</v>
      </c>
      <c r="B20" s="60"/>
      <c r="C20" s="51" t="str">
        <f>IF($B20=0,"",HLOOKUP($B20,ichiran!$B$1:$K$7,5))</f>
        <v/>
      </c>
      <c r="D20" s="39"/>
      <c r="E20" s="44">
        <v>4</v>
      </c>
      <c r="F20" s="60"/>
      <c r="G20" s="51" t="str">
        <f>IF($F20=0,"",HLOOKUP($F20,ichiran!$B$1:$K$7,6))</f>
        <v/>
      </c>
      <c r="H20" s="39"/>
      <c r="I20" s="44">
        <v>4</v>
      </c>
      <c r="J20" s="60"/>
      <c r="K20" s="51" t="str">
        <f>IF($J20=0,"",HLOOKUP($J20,ichiran!$B$1:$K$7,7))</f>
        <v/>
      </c>
    </row>
  </sheetData>
  <sheetProtection password="DA29" sheet="1" objects="1" scenarios="1"/>
  <mergeCells count="10">
    <mergeCell ref="A14:B15"/>
    <mergeCell ref="E14:F15"/>
    <mergeCell ref="I14:J15"/>
    <mergeCell ref="D1:K1"/>
    <mergeCell ref="A1:B1"/>
    <mergeCell ref="D12:K12"/>
    <mergeCell ref="A3:B4"/>
    <mergeCell ref="E3:F4"/>
    <mergeCell ref="I3:J4"/>
    <mergeCell ref="A12:B12"/>
  </mergeCells>
  <phoneticPr fontId="27"/>
  <printOptions horizontalCentered="1" verticalCentered="1"/>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AI1101"/>
  <sheetViews>
    <sheetView topLeftCell="E1" workbookViewId="0">
      <selection activeCell="Q15" sqref="Q15"/>
    </sheetView>
  </sheetViews>
  <sheetFormatPr defaultRowHeight="18.75" x14ac:dyDescent="0.15"/>
  <cols>
    <col min="3" max="3" width="22.375" style="11" customWidth="1"/>
    <col min="4" max="4" width="12.5" customWidth="1"/>
    <col min="5" max="5" width="10.875" style="11" customWidth="1"/>
    <col min="6" max="6" width="38.5" style="12" customWidth="1"/>
    <col min="7" max="8" width="15.125" customWidth="1"/>
    <col min="9" max="9" width="16.5" style="9" customWidth="1"/>
    <col min="10" max="10" width="15.625" style="10" customWidth="1"/>
    <col min="12" max="12" width="9.25" style="105" bestFit="1" customWidth="1"/>
    <col min="13" max="13" width="14.25" style="105" bestFit="1" customWidth="1"/>
    <col min="14" max="14" width="18.5" style="105" bestFit="1" customWidth="1"/>
    <col min="15" max="15" width="18.5" style="105" customWidth="1"/>
    <col min="16" max="17" width="5.25" style="105" bestFit="1" customWidth="1"/>
    <col min="18" max="18" width="10" style="105" bestFit="1" customWidth="1"/>
    <col min="19" max="21" width="13.5" style="7" customWidth="1"/>
    <col min="23" max="23" width="11.875" customWidth="1"/>
    <col min="27" max="27" width="3.625" style="100" customWidth="1"/>
    <col min="28" max="28" width="2.75" style="101" customWidth="1"/>
    <col min="29" max="29" width="20.25" style="62" bestFit="1" customWidth="1"/>
    <col min="30" max="30" width="3.25" style="102" customWidth="1"/>
    <col min="32" max="32" width="3.625" style="100" customWidth="1"/>
    <col min="33" max="33" width="2.75" style="101" customWidth="1"/>
    <col min="34" max="34" width="20.25" style="62" bestFit="1" customWidth="1"/>
    <col min="35" max="35" width="3.25" style="102" customWidth="1"/>
  </cols>
  <sheetData>
    <row r="1" spans="3:35" ht="16.5" x14ac:dyDescent="0.15">
      <c r="C1" s="7"/>
      <c r="E1" s="7"/>
      <c r="F1" s="8"/>
      <c r="L1" s="107" t="s">
        <v>2701</v>
      </c>
      <c r="M1" s="107" t="s">
        <v>2702</v>
      </c>
      <c r="N1" s="107" t="s">
        <v>2703</v>
      </c>
      <c r="O1" s="107" t="s">
        <v>2704</v>
      </c>
      <c r="P1" s="107" t="s">
        <v>259</v>
      </c>
      <c r="Q1" s="107" t="s">
        <v>261</v>
      </c>
      <c r="R1" s="107" t="s">
        <v>260</v>
      </c>
      <c r="S1" s="32" t="s">
        <v>902</v>
      </c>
      <c r="T1" s="32" t="s">
        <v>903</v>
      </c>
      <c r="U1" s="32" t="s">
        <v>904</v>
      </c>
      <c r="W1" s="103" t="s">
        <v>983</v>
      </c>
      <c r="X1" s="103" t="s">
        <v>984</v>
      </c>
      <c r="AC1" s="103" t="s">
        <v>988</v>
      </c>
      <c r="AH1" s="103" t="s">
        <v>989</v>
      </c>
    </row>
    <row r="2" spans="3:35" x14ac:dyDescent="0.15">
      <c r="C2" s="7"/>
      <c r="I2" s="13" t="s">
        <v>53</v>
      </c>
      <c r="J2" s="14" t="s">
        <v>54</v>
      </c>
      <c r="L2" s="106" t="s">
        <v>494</v>
      </c>
      <c r="M2" s="106" t="s">
        <v>991</v>
      </c>
      <c r="N2" s="106" t="s">
        <v>992</v>
      </c>
      <c r="O2" s="106" t="s">
        <v>263</v>
      </c>
      <c r="P2" s="106" t="s">
        <v>262</v>
      </c>
      <c r="Q2" s="106" t="s">
        <v>957</v>
      </c>
      <c r="R2" s="106" t="s">
        <v>1593</v>
      </c>
      <c r="S2" s="33"/>
      <c r="T2" s="33"/>
      <c r="U2" s="33"/>
      <c r="W2" t="str">
        <f>$AC9</f>
        <v>九州国際大付</v>
      </c>
      <c r="X2">
        <f>$AA9</f>
        <v>1</v>
      </c>
      <c r="AA2" s="63"/>
      <c r="AB2" s="64"/>
      <c r="AC2" s="65" t="s">
        <v>953</v>
      </c>
      <c r="AD2" s="66"/>
      <c r="AF2" s="63"/>
      <c r="AG2" s="64"/>
      <c r="AH2" s="65" t="s">
        <v>953</v>
      </c>
      <c r="AI2" s="66"/>
    </row>
    <row r="3" spans="3:35" ht="16.5" x14ac:dyDescent="0.15">
      <c r="C3" s="15" t="s">
        <v>55</v>
      </c>
      <c r="D3" s="16" t="s">
        <v>57</v>
      </c>
      <c r="E3" s="16" t="s">
        <v>56</v>
      </c>
      <c r="F3" s="16" t="s">
        <v>217</v>
      </c>
      <c r="G3" s="17">
        <v>934831755</v>
      </c>
      <c r="H3" s="17">
        <v>934832005</v>
      </c>
      <c r="I3" s="18" t="s">
        <v>58</v>
      </c>
      <c r="J3" s="16" t="s">
        <v>58</v>
      </c>
      <c r="L3" s="106" t="s">
        <v>510</v>
      </c>
      <c r="M3" s="106" t="s">
        <v>993</v>
      </c>
      <c r="N3" s="106" t="s">
        <v>994</v>
      </c>
      <c r="O3" s="106" t="s">
        <v>263</v>
      </c>
      <c r="P3" s="106" t="s">
        <v>262</v>
      </c>
      <c r="Q3" s="106" t="s">
        <v>957</v>
      </c>
      <c r="R3" s="106" t="s">
        <v>1594</v>
      </c>
      <c r="S3" s="33" t="s">
        <v>2683</v>
      </c>
      <c r="T3" s="33" t="s">
        <v>1577</v>
      </c>
      <c r="U3" s="33" t="s">
        <v>905</v>
      </c>
      <c r="W3" t="str">
        <f>$AC12</f>
        <v>自由ケ丘</v>
      </c>
      <c r="X3">
        <f>$AA12</f>
        <v>2</v>
      </c>
      <c r="AA3" s="67" t="s">
        <v>954</v>
      </c>
      <c r="AB3" s="68"/>
      <c r="AC3" s="69"/>
      <c r="AD3" s="70"/>
      <c r="AF3" s="67" t="s">
        <v>954</v>
      </c>
      <c r="AG3" s="68"/>
      <c r="AH3" s="69"/>
      <c r="AI3" s="70"/>
    </row>
    <row r="4" spans="3:35" ht="16.5" x14ac:dyDescent="0.15">
      <c r="C4" s="15" t="s">
        <v>43</v>
      </c>
      <c r="D4" s="16" t="s">
        <v>60</v>
      </c>
      <c r="E4" s="16" t="s">
        <v>59</v>
      </c>
      <c r="F4" s="16" t="s">
        <v>218</v>
      </c>
      <c r="G4" s="19">
        <v>933725225</v>
      </c>
      <c r="H4" s="19">
        <v>933721380</v>
      </c>
      <c r="I4" s="20" t="s">
        <v>61</v>
      </c>
      <c r="J4" s="16" t="s">
        <v>62</v>
      </c>
      <c r="L4" s="106" t="s">
        <v>513</v>
      </c>
      <c r="M4" s="106" t="s">
        <v>995</v>
      </c>
      <c r="N4" s="106" t="s">
        <v>996</v>
      </c>
      <c r="O4" s="106" t="s">
        <v>263</v>
      </c>
      <c r="P4" s="106" t="s">
        <v>262</v>
      </c>
      <c r="Q4" s="106" t="s">
        <v>957</v>
      </c>
      <c r="R4" s="106" t="s">
        <v>1595</v>
      </c>
      <c r="S4" s="33" t="s">
        <v>2684</v>
      </c>
      <c r="T4" s="33" t="s">
        <v>1578</v>
      </c>
      <c r="U4" s="33" t="s">
        <v>906</v>
      </c>
      <c r="W4" t="str">
        <f>$AC15</f>
        <v>希望が丘</v>
      </c>
      <c r="X4">
        <f>$AA15</f>
        <v>3</v>
      </c>
      <c r="AA4" s="67"/>
      <c r="AB4" s="68"/>
      <c r="AC4" s="71" t="s">
        <v>955</v>
      </c>
      <c r="AD4" s="72"/>
      <c r="AF4" s="67"/>
      <c r="AG4" s="68"/>
      <c r="AH4" s="71" t="s">
        <v>955</v>
      </c>
      <c r="AI4" s="72"/>
    </row>
    <row r="5" spans="3:35" ht="16.5" x14ac:dyDescent="0.15">
      <c r="C5" s="15" t="s">
        <v>24</v>
      </c>
      <c r="D5" s="16" t="s">
        <v>64</v>
      </c>
      <c r="E5" s="16" t="s">
        <v>63</v>
      </c>
      <c r="F5" s="16" t="s">
        <v>219</v>
      </c>
      <c r="G5" s="19">
        <v>939212293</v>
      </c>
      <c r="H5" s="19">
        <v>939413435</v>
      </c>
      <c r="I5" s="20" t="s">
        <v>65</v>
      </c>
      <c r="J5" s="16" t="s">
        <v>66</v>
      </c>
      <c r="L5" s="106" t="s">
        <v>508</v>
      </c>
      <c r="M5" s="106" t="s">
        <v>997</v>
      </c>
      <c r="N5" s="106" t="s">
        <v>998</v>
      </c>
      <c r="O5" s="106" t="s">
        <v>263</v>
      </c>
      <c r="P5" s="106" t="s">
        <v>262</v>
      </c>
      <c r="Q5" s="106" t="s">
        <v>957</v>
      </c>
      <c r="R5" s="106" t="s">
        <v>1596</v>
      </c>
      <c r="S5" s="33" t="s">
        <v>2685</v>
      </c>
      <c r="T5" s="33" t="s">
        <v>1579</v>
      </c>
      <c r="U5" s="33" t="s">
        <v>907</v>
      </c>
      <c r="W5" t="str">
        <f>$AC18</f>
        <v>小倉南</v>
      </c>
      <c r="X5">
        <f>$AA18</f>
        <v>4</v>
      </c>
      <c r="AA5" s="67"/>
      <c r="AB5" s="68"/>
      <c r="AC5" s="73"/>
      <c r="AD5" s="74"/>
      <c r="AF5" s="67"/>
      <c r="AG5" s="68"/>
      <c r="AH5" s="73"/>
      <c r="AI5" s="74"/>
    </row>
    <row r="6" spans="3:35" ht="16.5" x14ac:dyDescent="0.15">
      <c r="C6" s="15" t="s">
        <v>67</v>
      </c>
      <c r="D6" s="16" t="s">
        <v>70</v>
      </c>
      <c r="E6" s="16" t="s">
        <v>63</v>
      </c>
      <c r="F6" s="16" t="s">
        <v>220</v>
      </c>
      <c r="G6" s="19" t="s">
        <v>68</v>
      </c>
      <c r="H6" s="19" t="s">
        <v>69</v>
      </c>
      <c r="I6" s="20" t="s">
        <v>71</v>
      </c>
      <c r="J6" s="16" t="s">
        <v>72</v>
      </c>
      <c r="L6" s="106" t="s">
        <v>496</v>
      </c>
      <c r="M6" s="106" t="s">
        <v>999</v>
      </c>
      <c r="N6" s="106" t="s">
        <v>1000</v>
      </c>
      <c r="O6" s="106" t="s">
        <v>263</v>
      </c>
      <c r="P6" s="106" t="s">
        <v>262</v>
      </c>
      <c r="Q6" s="106" t="s">
        <v>957</v>
      </c>
      <c r="R6" s="106" t="s">
        <v>1597</v>
      </c>
      <c r="S6" s="33" t="s">
        <v>2686</v>
      </c>
      <c r="T6" s="33" t="s">
        <v>1580</v>
      </c>
      <c r="U6" s="33" t="s">
        <v>908</v>
      </c>
      <c r="W6" t="str">
        <f>$AC21</f>
        <v>折尾愛真</v>
      </c>
      <c r="X6">
        <f>$AA21</f>
        <v>5</v>
      </c>
      <c r="AA6" s="67" t="s">
        <v>956</v>
      </c>
      <c r="AB6" s="68"/>
      <c r="AC6" s="75" t="s">
        <v>987</v>
      </c>
      <c r="AD6" s="74"/>
      <c r="AF6" s="67" t="s">
        <v>956</v>
      </c>
      <c r="AG6" s="68"/>
      <c r="AH6" s="75" t="s">
        <v>987</v>
      </c>
      <c r="AI6" s="74"/>
    </row>
    <row r="7" spans="3:35" ht="16.5" x14ac:dyDescent="0.15">
      <c r="C7" s="15" t="s">
        <v>25</v>
      </c>
      <c r="D7" s="16" t="s">
        <v>74</v>
      </c>
      <c r="E7" s="16" t="s">
        <v>73</v>
      </c>
      <c r="F7" s="16" t="s">
        <v>221</v>
      </c>
      <c r="G7" s="19">
        <v>935923901</v>
      </c>
      <c r="H7" s="19">
        <v>935827669</v>
      </c>
      <c r="I7" s="18" t="s">
        <v>75</v>
      </c>
      <c r="J7" s="16" t="s">
        <v>75</v>
      </c>
      <c r="L7" s="106" t="s">
        <v>486</v>
      </c>
      <c r="M7" s="106" t="s">
        <v>1001</v>
      </c>
      <c r="N7" s="106" t="s">
        <v>1002</v>
      </c>
      <c r="O7" s="106" t="s">
        <v>263</v>
      </c>
      <c r="P7" s="106" t="s">
        <v>262</v>
      </c>
      <c r="Q7" s="106" t="s">
        <v>957</v>
      </c>
      <c r="R7" s="106" t="s">
        <v>1598</v>
      </c>
      <c r="S7" s="33" t="s">
        <v>2687</v>
      </c>
      <c r="T7" s="33" t="s">
        <v>1581</v>
      </c>
      <c r="U7" s="33" t="s">
        <v>909</v>
      </c>
      <c r="W7" t="str">
        <f>$AC24</f>
        <v>小倉工</v>
      </c>
      <c r="X7">
        <f>$AA24</f>
        <v>6</v>
      </c>
      <c r="AA7" s="76"/>
      <c r="AB7" s="77"/>
      <c r="AC7" s="78"/>
      <c r="AD7" s="79"/>
      <c r="AF7" s="76"/>
      <c r="AG7" s="77"/>
      <c r="AH7" s="78"/>
      <c r="AI7" s="79"/>
    </row>
    <row r="8" spans="3:35" ht="16.5" x14ac:dyDescent="0.15">
      <c r="C8" s="15" t="s">
        <v>26</v>
      </c>
      <c r="D8" s="16" t="s">
        <v>77</v>
      </c>
      <c r="E8" s="16" t="s">
        <v>76</v>
      </c>
      <c r="F8" s="16" t="s">
        <v>222</v>
      </c>
      <c r="G8" s="19">
        <v>935711738</v>
      </c>
      <c r="H8" s="19">
        <v>935816761</v>
      </c>
      <c r="I8" s="18" t="s">
        <v>78</v>
      </c>
      <c r="J8" s="16" t="s">
        <v>78</v>
      </c>
      <c r="L8" s="106" t="s">
        <v>507</v>
      </c>
      <c r="M8" s="106" t="s">
        <v>1003</v>
      </c>
      <c r="N8" s="106" t="s">
        <v>1004</v>
      </c>
      <c r="O8" s="106" t="s">
        <v>263</v>
      </c>
      <c r="P8" s="106" t="s">
        <v>262</v>
      </c>
      <c r="Q8" s="106" t="s">
        <v>957</v>
      </c>
      <c r="R8" s="106" t="s">
        <v>1599</v>
      </c>
      <c r="S8" s="33" t="s">
        <v>2688</v>
      </c>
      <c r="T8" s="33" t="s">
        <v>1582</v>
      </c>
      <c r="U8" s="33" t="s">
        <v>910</v>
      </c>
      <c r="W8" t="str">
        <f>$AC27</f>
        <v>青　豊</v>
      </c>
      <c r="X8">
        <f>$AA27</f>
        <v>7</v>
      </c>
      <c r="AA8" s="80"/>
      <c r="AB8" s="81" t="s">
        <v>957</v>
      </c>
      <c r="AC8" s="82"/>
      <c r="AD8" s="83"/>
      <c r="AF8" s="80"/>
      <c r="AG8" s="81" t="s">
        <v>957</v>
      </c>
      <c r="AH8" s="82"/>
      <c r="AI8" s="83"/>
    </row>
    <row r="9" spans="3:35" ht="16.5" x14ac:dyDescent="0.15">
      <c r="C9" s="15" t="s">
        <v>27</v>
      </c>
      <c r="D9" s="16" t="s">
        <v>80</v>
      </c>
      <c r="E9" s="16" t="s">
        <v>79</v>
      </c>
      <c r="F9" s="16" t="s">
        <v>223</v>
      </c>
      <c r="G9" s="19">
        <v>935610444</v>
      </c>
      <c r="H9" s="19">
        <v>935817721</v>
      </c>
      <c r="I9" s="18" t="s">
        <v>81</v>
      </c>
      <c r="J9" s="16" t="s">
        <v>81</v>
      </c>
      <c r="L9" s="106" t="s">
        <v>503</v>
      </c>
      <c r="M9" s="106" t="s">
        <v>1005</v>
      </c>
      <c r="N9" s="106" t="s">
        <v>1006</v>
      </c>
      <c r="O9" s="106" t="s">
        <v>263</v>
      </c>
      <c r="P9" s="106" t="s">
        <v>262</v>
      </c>
      <c r="Q9" s="106" t="s">
        <v>957</v>
      </c>
      <c r="R9" s="106" t="s">
        <v>1600</v>
      </c>
      <c r="S9" s="33" t="s">
        <v>2689</v>
      </c>
      <c r="T9" s="33" t="s">
        <v>1583</v>
      </c>
      <c r="U9" s="33" t="s">
        <v>911</v>
      </c>
      <c r="W9" t="str">
        <f>$AC30</f>
        <v>高　稜</v>
      </c>
      <c r="X9">
        <f>$AA30</f>
        <v>8</v>
      </c>
      <c r="AA9" s="67">
        <v>1</v>
      </c>
      <c r="AB9" s="84"/>
      <c r="AC9" s="85" t="s">
        <v>324</v>
      </c>
      <c r="AD9" s="86"/>
      <c r="AF9" s="67">
        <v>1</v>
      </c>
      <c r="AG9" s="84"/>
      <c r="AH9" s="85" t="s">
        <v>263</v>
      </c>
      <c r="AI9" s="86"/>
    </row>
    <row r="10" spans="3:35" ht="16.5" x14ac:dyDescent="0.15">
      <c r="C10" s="15" t="s">
        <v>28</v>
      </c>
      <c r="D10" s="16" t="s">
        <v>83</v>
      </c>
      <c r="E10" s="16" t="s">
        <v>82</v>
      </c>
      <c r="F10" s="16" t="s">
        <v>224</v>
      </c>
      <c r="G10" s="19">
        <v>939313554</v>
      </c>
      <c r="H10" s="19">
        <v>939418549</v>
      </c>
      <c r="I10" s="20" t="s">
        <v>84</v>
      </c>
      <c r="J10" s="16" t="s">
        <v>85</v>
      </c>
      <c r="L10" s="106" t="s">
        <v>636</v>
      </c>
      <c r="M10" s="106" t="s">
        <v>1007</v>
      </c>
      <c r="N10" s="106" t="s">
        <v>1008</v>
      </c>
      <c r="O10" s="106" t="s">
        <v>2705</v>
      </c>
      <c r="P10" s="106" t="s">
        <v>274</v>
      </c>
      <c r="Q10" s="106" t="s">
        <v>957</v>
      </c>
      <c r="R10" s="106" t="s">
        <v>1613</v>
      </c>
      <c r="S10" s="33" t="s">
        <v>2690</v>
      </c>
      <c r="T10" s="33" t="s">
        <v>1584</v>
      </c>
      <c r="U10" s="33" t="s">
        <v>912</v>
      </c>
      <c r="W10" t="str">
        <f>$AC33</f>
        <v>北　筑</v>
      </c>
      <c r="X10">
        <f>$AA33</f>
        <v>9</v>
      </c>
      <c r="AA10" s="87"/>
      <c r="AB10" s="88"/>
      <c r="AC10" s="89"/>
      <c r="AD10" s="90">
        <v>0</v>
      </c>
      <c r="AF10" s="87"/>
      <c r="AG10" s="88"/>
      <c r="AH10" s="89"/>
      <c r="AI10" s="90"/>
    </row>
    <row r="11" spans="3:35" ht="16.5" x14ac:dyDescent="0.15">
      <c r="C11" s="15" t="s">
        <v>40</v>
      </c>
      <c r="D11" s="16" t="s">
        <v>87</v>
      </c>
      <c r="E11" s="16" t="s">
        <v>86</v>
      </c>
      <c r="F11" s="16" t="s">
        <v>225</v>
      </c>
      <c r="G11" s="19">
        <v>934734466</v>
      </c>
      <c r="H11" s="19">
        <v>934738616</v>
      </c>
      <c r="I11" s="21" t="s">
        <v>88</v>
      </c>
      <c r="J11" s="15" t="s">
        <v>89</v>
      </c>
      <c r="L11" s="106" t="s">
        <v>633</v>
      </c>
      <c r="M11" s="106" t="s">
        <v>1009</v>
      </c>
      <c r="N11" s="106" t="s">
        <v>1010</v>
      </c>
      <c r="O11" s="106" t="s">
        <v>2705</v>
      </c>
      <c r="P11" s="106" t="s">
        <v>274</v>
      </c>
      <c r="Q11" s="106" t="s">
        <v>957</v>
      </c>
      <c r="R11" s="106" t="s">
        <v>1614</v>
      </c>
      <c r="S11" s="33" t="s">
        <v>2691</v>
      </c>
      <c r="T11" s="33" t="s">
        <v>1585</v>
      </c>
      <c r="U11" s="33" t="s">
        <v>913</v>
      </c>
      <c r="W11" t="str">
        <f>$AC36</f>
        <v>門司学園</v>
      </c>
      <c r="X11">
        <f>$AA36</f>
        <v>10</v>
      </c>
      <c r="AA11" s="80"/>
      <c r="AB11" s="81" t="s">
        <v>959</v>
      </c>
      <c r="AC11" s="82"/>
      <c r="AD11" s="83"/>
      <c r="AF11" s="80"/>
      <c r="AG11" s="81" t="s">
        <v>958</v>
      </c>
      <c r="AH11" s="82"/>
      <c r="AI11" s="83"/>
    </row>
    <row r="12" spans="3:35" ht="16.5" x14ac:dyDescent="0.15">
      <c r="C12" s="15" t="s">
        <v>29</v>
      </c>
      <c r="D12" s="16" t="s">
        <v>91</v>
      </c>
      <c r="E12" s="16" t="s">
        <v>90</v>
      </c>
      <c r="F12" s="16" t="s">
        <v>226</v>
      </c>
      <c r="G12" s="22">
        <v>938710928</v>
      </c>
      <c r="H12" s="22">
        <v>938815129</v>
      </c>
      <c r="I12" s="21" t="s">
        <v>92</v>
      </c>
      <c r="J12" s="15" t="s">
        <v>93</v>
      </c>
      <c r="L12" s="106" t="s">
        <v>638</v>
      </c>
      <c r="M12" s="106" t="s">
        <v>1615</v>
      </c>
      <c r="N12" s="106" t="s">
        <v>1616</v>
      </c>
      <c r="O12" s="106" t="s">
        <v>2705</v>
      </c>
      <c r="P12" s="106" t="s">
        <v>274</v>
      </c>
      <c r="Q12" s="106" t="s">
        <v>957</v>
      </c>
      <c r="R12" s="106" t="s">
        <v>1617</v>
      </c>
      <c r="S12" s="33" t="s">
        <v>2692</v>
      </c>
      <c r="T12" s="33" t="s">
        <v>1586</v>
      </c>
      <c r="U12" s="33" t="s">
        <v>914</v>
      </c>
      <c r="W12" t="str">
        <f>$AC39</f>
        <v>小　倉</v>
      </c>
      <c r="X12">
        <f>$AA39</f>
        <v>11</v>
      </c>
      <c r="AA12" s="67">
        <v>2</v>
      </c>
      <c r="AB12" s="84"/>
      <c r="AC12" s="85" t="s">
        <v>423</v>
      </c>
      <c r="AD12" s="86"/>
      <c r="AF12" s="67">
        <v>2</v>
      </c>
      <c r="AG12" s="84"/>
      <c r="AH12" s="85" t="s">
        <v>324</v>
      </c>
      <c r="AI12" s="86"/>
    </row>
    <row r="13" spans="3:35" ht="16.5" x14ac:dyDescent="0.15">
      <c r="C13" s="15" t="s">
        <v>30</v>
      </c>
      <c r="D13" s="23" t="s">
        <v>95</v>
      </c>
      <c r="E13" s="16" t="s">
        <v>94</v>
      </c>
      <c r="F13" s="16" t="s">
        <v>227</v>
      </c>
      <c r="G13" s="19">
        <v>938813868</v>
      </c>
      <c r="H13" s="19">
        <v>938815108</v>
      </c>
      <c r="I13" s="20" t="s">
        <v>96</v>
      </c>
      <c r="J13" s="16" t="s">
        <v>97</v>
      </c>
      <c r="L13" s="106" t="s">
        <v>632</v>
      </c>
      <c r="M13" s="106" t="s">
        <v>1011</v>
      </c>
      <c r="N13" s="106" t="s">
        <v>1012</v>
      </c>
      <c r="O13" s="106" t="s">
        <v>2705</v>
      </c>
      <c r="P13" s="106" t="s">
        <v>274</v>
      </c>
      <c r="Q13" s="106" t="s">
        <v>957</v>
      </c>
      <c r="R13" s="106" t="s">
        <v>1618</v>
      </c>
      <c r="S13" s="33" t="s">
        <v>2693</v>
      </c>
      <c r="T13" s="33" t="s">
        <v>1587</v>
      </c>
      <c r="U13" s="33" t="s">
        <v>915</v>
      </c>
      <c r="W13" t="str">
        <f>$AC42</f>
        <v>中　間</v>
      </c>
      <c r="X13">
        <f>$AA42</f>
        <v>12</v>
      </c>
      <c r="AA13" s="87"/>
      <c r="AB13" s="88"/>
      <c r="AC13" s="89"/>
      <c r="AD13" s="90">
        <v>0</v>
      </c>
      <c r="AF13" s="87"/>
      <c r="AG13" s="88"/>
      <c r="AH13" s="89"/>
      <c r="AI13" s="90"/>
    </row>
    <row r="14" spans="3:35" ht="16.5" x14ac:dyDescent="0.15">
      <c r="C14" s="15" t="s">
        <v>38</v>
      </c>
      <c r="D14" s="16" t="s">
        <v>99</v>
      </c>
      <c r="E14" s="16" t="s">
        <v>98</v>
      </c>
      <c r="F14" s="16" t="s">
        <v>228</v>
      </c>
      <c r="G14" s="19">
        <v>938815440</v>
      </c>
      <c r="H14" s="19">
        <v>938833747</v>
      </c>
      <c r="I14" s="20" t="s">
        <v>100</v>
      </c>
      <c r="J14" s="16" t="s">
        <v>101</v>
      </c>
      <c r="L14" s="106" t="s">
        <v>637</v>
      </c>
      <c r="M14" s="106" t="s">
        <v>1013</v>
      </c>
      <c r="N14" s="106" t="s">
        <v>1014</v>
      </c>
      <c r="O14" s="106" t="s">
        <v>2705</v>
      </c>
      <c r="P14" s="106" t="s">
        <v>274</v>
      </c>
      <c r="Q14" s="106" t="s">
        <v>957</v>
      </c>
      <c r="R14" s="106" t="s">
        <v>1619</v>
      </c>
      <c r="S14" s="33" t="s">
        <v>2694</v>
      </c>
      <c r="T14" s="33" t="s">
        <v>1588</v>
      </c>
      <c r="U14" s="33" t="s">
        <v>916</v>
      </c>
      <c r="W14" t="str">
        <f>$AC45</f>
        <v>自由ケ丘Ｂ</v>
      </c>
      <c r="X14" t="str">
        <f>$AA45</f>
        <v>OP</v>
      </c>
      <c r="AA14" s="80"/>
      <c r="AB14" s="81" t="s">
        <v>967</v>
      </c>
      <c r="AC14" s="82"/>
      <c r="AD14" s="83"/>
      <c r="AF14" s="80"/>
      <c r="AG14" s="81" t="s">
        <v>959</v>
      </c>
      <c r="AH14" s="82"/>
      <c r="AI14" s="83"/>
    </row>
    <row r="15" spans="3:35" ht="16.5" x14ac:dyDescent="0.15">
      <c r="C15" s="15" t="s">
        <v>31</v>
      </c>
      <c r="D15" s="16" t="s">
        <v>103</v>
      </c>
      <c r="E15" s="16" t="s">
        <v>102</v>
      </c>
      <c r="F15" s="16" t="s">
        <v>229</v>
      </c>
      <c r="G15" s="19">
        <v>937511911</v>
      </c>
      <c r="H15" s="19">
        <v>937515596</v>
      </c>
      <c r="I15" s="18" t="s">
        <v>104</v>
      </c>
      <c r="J15" s="16" t="s">
        <v>104</v>
      </c>
      <c r="L15" s="106" t="s">
        <v>634</v>
      </c>
      <c r="M15" s="106" t="s">
        <v>1015</v>
      </c>
      <c r="N15" s="106" t="s">
        <v>1016</v>
      </c>
      <c r="O15" s="106" t="s">
        <v>2705</v>
      </c>
      <c r="P15" s="106" t="s">
        <v>274</v>
      </c>
      <c r="Q15" s="106" t="s">
        <v>957</v>
      </c>
      <c r="R15" s="106" t="s">
        <v>1620</v>
      </c>
      <c r="S15" s="33" t="s">
        <v>2695</v>
      </c>
      <c r="T15" s="33" t="s">
        <v>1589</v>
      </c>
      <c r="U15" s="33" t="s">
        <v>917</v>
      </c>
      <c r="W15" t="str">
        <f>$AC48</f>
        <v>九州国際大付Ｃ</v>
      </c>
      <c r="X15" t="str">
        <f>$AA48</f>
        <v>OP</v>
      </c>
      <c r="AA15" s="67">
        <v>3</v>
      </c>
      <c r="AB15" s="84"/>
      <c r="AC15" s="85" t="s">
        <v>309</v>
      </c>
      <c r="AD15" s="86"/>
      <c r="AF15" s="67">
        <v>3</v>
      </c>
      <c r="AG15" s="84"/>
      <c r="AH15" s="85" t="s">
        <v>423</v>
      </c>
      <c r="AI15" s="86"/>
    </row>
    <row r="16" spans="3:35" ht="16.5" x14ac:dyDescent="0.15">
      <c r="C16" s="15" t="s">
        <v>105</v>
      </c>
      <c r="D16" s="16" t="s">
        <v>107</v>
      </c>
      <c r="E16" s="16" t="s">
        <v>106</v>
      </c>
      <c r="F16" s="16" t="s">
        <v>230</v>
      </c>
      <c r="G16" s="19">
        <v>937910700</v>
      </c>
      <c r="H16" s="19">
        <v>937915035</v>
      </c>
      <c r="I16" s="20" t="s">
        <v>108</v>
      </c>
      <c r="J16" s="16" t="s">
        <v>71</v>
      </c>
      <c r="L16" s="106" t="s">
        <v>635</v>
      </c>
      <c r="M16" s="106" t="s">
        <v>1017</v>
      </c>
      <c r="N16" s="106" t="s">
        <v>1018</v>
      </c>
      <c r="O16" s="106" t="s">
        <v>2705</v>
      </c>
      <c r="P16" s="106" t="s">
        <v>274</v>
      </c>
      <c r="Q16" s="106" t="s">
        <v>957</v>
      </c>
      <c r="R16" s="106" t="s">
        <v>1621</v>
      </c>
      <c r="S16" s="33" t="s">
        <v>2696</v>
      </c>
      <c r="T16" s="33" t="s">
        <v>1590</v>
      </c>
      <c r="U16" s="33" t="s">
        <v>918</v>
      </c>
      <c r="W16" t="str">
        <f>$AC51</f>
        <v>高　稜Ｂ</v>
      </c>
      <c r="X16" t="str">
        <f>$AA51</f>
        <v>OP</v>
      </c>
      <c r="AA16" s="87"/>
      <c r="AB16" s="88"/>
      <c r="AC16" s="91"/>
      <c r="AD16" s="90">
        <v>0</v>
      </c>
      <c r="AF16" s="87"/>
      <c r="AG16" s="88"/>
      <c r="AH16" s="91"/>
      <c r="AI16" s="90"/>
    </row>
    <row r="17" spans="3:35" ht="16.5" x14ac:dyDescent="0.15">
      <c r="C17" s="15" t="s">
        <v>32</v>
      </c>
      <c r="D17" s="16" t="s">
        <v>112</v>
      </c>
      <c r="E17" s="16" t="s">
        <v>109</v>
      </c>
      <c r="F17" s="16" t="s">
        <v>231</v>
      </c>
      <c r="G17" s="19" t="s">
        <v>110</v>
      </c>
      <c r="H17" s="19" t="s">
        <v>111</v>
      </c>
      <c r="I17" s="18" t="s">
        <v>113</v>
      </c>
      <c r="J17" s="16" t="s">
        <v>113</v>
      </c>
      <c r="L17" s="106" t="s">
        <v>582</v>
      </c>
      <c r="M17" s="106" t="s">
        <v>1019</v>
      </c>
      <c r="N17" s="106" t="s">
        <v>1020</v>
      </c>
      <c r="O17" s="106" t="s">
        <v>2706</v>
      </c>
      <c r="P17" s="106" t="s">
        <v>274</v>
      </c>
      <c r="Q17" s="106" t="s">
        <v>957</v>
      </c>
      <c r="R17" s="106" t="s">
        <v>1637</v>
      </c>
      <c r="S17" s="33" t="s">
        <v>2697</v>
      </c>
      <c r="T17" s="33" t="s">
        <v>1591</v>
      </c>
      <c r="U17" s="33" t="s">
        <v>919</v>
      </c>
      <c r="W17" t="str">
        <f>$AC54</f>
        <v>戸　畑</v>
      </c>
      <c r="X17" t="str">
        <f>$AA54</f>
        <v>OP</v>
      </c>
      <c r="AA17" s="80"/>
      <c r="AB17" s="81" t="s">
        <v>958</v>
      </c>
      <c r="AC17" s="92"/>
      <c r="AD17" s="83"/>
      <c r="AF17" s="80"/>
      <c r="AG17" s="81" t="s">
        <v>960</v>
      </c>
      <c r="AH17" s="92"/>
      <c r="AI17" s="83"/>
    </row>
    <row r="18" spans="3:35" ht="16.5" x14ac:dyDescent="0.15">
      <c r="C18" s="15" t="s">
        <v>33</v>
      </c>
      <c r="D18" s="16" t="s">
        <v>115</v>
      </c>
      <c r="E18" s="16" t="s">
        <v>114</v>
      </c>
      <c r="F18" s="16" t="s">
        <v>232</v>
      </c>
      <c r="G18" s="19">
        <v>936812335</v>
      </c>
      <c r="H18" s="19">
        <v>936627556</v>
      </c>
      <c r="I18" s="20" t="s">
        <v>116</v>
      </c>
      <c r="J18" s="16" t="s">
        <v>65</v>
      </c>
      <c r="L18" s="106" t="s">
        <v>586</v>
      </c>
      <c r="M18" s="106" t="s">
        <v>1021</v>
      </c>
      <c r="N18" s="106" t="s">
        <v>1022</v>
      </c>
      <c r="O18" s="106" t="s">
        <v>2706</v>
      </c>
      <c r="P18" s="106" t="s">
        <v>274</v>
      </c>
      <c r="Q18" s="106" t="s">
        <v>957</v>
      </c>
      <c r="R18" s="106" t="s">
        <v>1638</v>
      </c>
      <c r="S18" s="33" t="s">
        <v>2698</v>
      </c>
      <c r="T18" s="33" t="s">
        <v>1592</v>
      </c>
      <c r="U18" s="33" t="s">
        <v>920</v>
      </c>
      <c r="W18">
        <f>$AC57</f>
        <v>0</v>
      </c>
      <c r="X18">
        <f>$AA57</f>
        <v>0</v>
      </c>
      <c r="AA18" s="67">
        <v>4</v>
      </c>
      <c r="AB18" s="84"/>
      <c r="AC18" s="85" t="s">
        <v>618</v>
      </c>
      <c r="AD18" s="86"/>
      <c r="AF18" s="67">
        <v>4</v>
      </c>
      <c r="AG18" s="84"/>
      <c r="AH18" s="85" t="s">
        <v>961</v>
      </c>
      <c r="AI18" s="86"/>
    </row>
    <row r="19" spans="3:35" ht="16.5" x14ac:dyDescent="0.15">
      <c r="C19" s="15" t="s">
        <v>34</v>
      </c>
      <c r="D19" s="16" t="s">
        <v>118</v>
      </c>
      <c r="E19" s="16" t="s">
        <v>117</v>
      </c>
      <c r="F19" s="16" t="s">
        <v>233</v>
      </c>
      <c r="G19" s="19">
        <v>936416611</v>
      </c>
      <c r="H19" s="19">
        <v>936450863</v>
      </c>
      <c r="I19" s="18" t="s">
        <v>119</v>
      </c>
      <c r="J19" s="16" t="s">
        <v>119</v>
      </c>
      <c r="L19" s="106" t="s">
        <v>595</v>
      </c>
      <c r="M19" s="106" t="s">
        <v>1023</v>
      </c>
      <c r="N19" s="106" t="s">
        <v>1024</v>
      </c>
      <c r="O19" s="106" t="s">
        <v>2706</v>
      </c>
      <c r="P19" s="106" t="s">
        <v>274</v>
      </c>
      <c r="Q19" s="106" t="s">
        <v>957</v>
      </c>
      <c r="R19" s="106" t="s">
        <v>1618</v>
      </c>
      <c r="S19" s="33"/>
      <c r="T19" s="33"/>
      <c r="U19" s="33"/>
      <c r="W19">
        <f>$AC60</f>
        <v>0</v>
      </c>
      <c r="X19">
        <f>$AA60</f>
        <v>0</v>
      </c>
      <c r="AA19" s="87"/>
      <c r="AB19" s="88"/>
      <c r="AC19" s="91"/>
      <c r="AD19" s="90">
        <v>0</v>
      </c>
      <c r="AF19" s="87"/>
      <c r="AG19" s="88"/>
      <c r="AH19" s="91"/>
      <c r="AI19" s="90"/>
    </row>
    <row r="20" spans="3:35" ht="16.5" x14ac:dyDescent="0.15">
      <c r="C20" s="15" t="s">
        <v>35</v>
      </c>
      <c r="D20" s="16" t="s">
        <v>121</v>
      </c>
      <c r="E20" s="16" t="s">
        <v>120</v>
      </c>
      <c r="F20" s="16" t="s">
        <v>234</v>
      </c>
      <c r="G20" s="19">
        <v>936111881</v>
      </c>
      <c r="H20" s="19">
        <v>936132392</v>
      </c>
      <c r="I20" s="21" t="s">
        <v>122</v>
      </c>
      <c r="J20" s="15" t="s">
        <v>123</v>
      </c>
      <c r="L20" s="106" t="s">
        <v>756</v>
      </c>
      <c r="M20" s="106" t="s">
        <v>1025</v>
      </c>
      <c r="N20" s="106" t="s">
        <v>1026</v>
      </c>
      <c r="O20" s="106" t="s">
        <v>292</v>
      </c>
      <c r="P20" s="106" t="s">
        <v>274</v>
      </c>
      <c r="Q20" s="106" t="s">
        <v>957</v>
      </c>
      <c r="R20" s="106" t="s">
        <v>1648</v>
      </c>
      <c r="S20" s="33"/>
      <c r="T20" s="33"/>
      <c r="U20" s="33"/>
      <c r="W20">
        <f>$AC63</f>
        <v>0</v>
      </c>
      <c r="X20">
        <f>$AA63</f>
        <v>0</v>
      </c>
      <c r="AA20" s="80"/>
      <c r="AB20" s="81" t="s">
        <v>965</v>
      </c>
      <c r="AC20" s="92"/>
      <c r="AD20" s="83"/>
      <c r="AF20" s="80"/>
      <c r="AG20" s="81" t="s">
        <v>962</v>
      </c>
      <c r="AH20" s="92"/>
      <c r="AI20" s="83"/>
    </row>
    <row r="21" spans="3:35" ht="16.5" x14ac:dyDescent="0.15">
      <c r="C21" s="15" t="s">
        <v>39</v>
      </c>
      <c r="D21" s="16" t="s">
        <v>125</v>
      </c>
      <c r="E21" s="16" t="s">
        <v>124</v>
      </c>
      <c r="F21" s="16" t="s">
        <v>235</v>
      </c>
      <c r="G21" s="19">
        <v>936036221</v>
      </c>
      <c r="H21" s="19">
        <v>936039112</v>
      </c>
      <c r="I21" s="24" t="s">
        <v>126</v>
      </c>
      <c r="J21" s="15" t="s">
        <v>126</v>
      </c>
      <c r="L21" s="106" t="s">
        <v>757</v>
      </c>
      <c r="M21" s="106" t="s">
        <v>1027</v>
      </c>
      <c r="N21" s="106" t="s">
        <v>1028</v>
      </c>
      <c r="O21" s="106" t="s">
        <v>292</v>
      </c>
      <c r="P21" s="106" t="s">
        <v>274</v>
      </c>
      <c r="Q21" s="106" t="s">
        <v>957</v>
      </c>
      <c r="R21" s="106" t="s">
        <v>1649</v>
      </c>
      <c r="S21" s="33"/>
      <c r="T21" s="33"/>
      <c r="U21" s="33"/>
      <c r="W21">
        <f>$AC66</f>
        <v>0</v>
      </c>
      <c r="X21">
        <f>$AA66</f>
        <v>0</v>
      </c>
      <c r="AA21" s="67">
        <v>5</v>
      </c>
      <c r="AB21" s="84"/>
      <c r="AC21" s="85" t="s">
        <v>292</v>
      </c>
      <c r="AD21" s="86"/>
      <c r="AF21" s="67">
        <v>5</v>
      </c>
      <c r="AG21" s="84"/>
      <c r="AH21" s="85" t="s">
        <v>309</v>
      </c>
      <c r="AI21" s="86"/>
    </row>
    <row r="22" spans="3:35" ht="16.5" x14ac:dyDescent="0.15">
      <c r="C22" s="15" t="s">
        <v>36</v>
      </c>
      <c r="D22" s="16" t="s">
        <v>128</v>
      </c>
      <c r="E22" s="16" t="s">
        <v>127</v>
      </c>
      <c r="F22" s="16" t="s">
        <v>236</v>
      </c>
      <c r="G22" s="19">
        <v>936910050</v>
      </c>
      <c r="H22" s="19">
        <v>936919531</v>
      </c>
      <c r="I22" s="18" t="s">
        <v>129</v>
      </c>
      <c r="J22" s="16" t="s">
        <v>129</v>
      </c>
      <c r="L22" s="106" t="s">
        <v>741</v>
      </c>
      <c r="M22" s="106" t="s">
        <v>1029</v>
      </c>
      <c r="N22" s="106" t="s">
        <v>1030</v>
      </c>
      <c r="O22" s="106" t="s">
        <v>292</v>
      </c>
      <c r="P22" s="106" t="s">
        <v>274</v>
      </c>
      <c r="Q22" s="106" t="s">
        <v>957</v>
      </c>
      <c r="R22" s="106" t="s">
        <v>1650</v>
      </c>
      <c r="W22" s="104" t="s">
        <v>983</v>
      </c>
      <c r="X22" s="104" t="s">
        <v>984</v>
      </c>
      <c r="AA22" s="87"/>
      <c r="AB22" s="88"/>
      <c r="AC22" s="91"/>
      <c r="AD22" s="90">
        <v>0</v>
      </c>
      <c r="AF22" s="87"/>
      <c r="AG22" s="88"/>
      <c r="AH22" s="91"/>
      <c r="AI22" s="90"/>
    </row>
    <row r="23" spans="3:35" ht="16.5" x14ac:dyDescent="0.15">
      <c r="C23" s="15" t="s">
        <v>37</v>
      </c>
      <c r="D23" s="16" t="s">
        <v>131</v>
      </c>
      <c r="E23" s="16" t="s">
        <v>130</v>
      </c>
      <c r="F23" s="16" t="s">
        <v>237</v>
      </c>
      <c r="G23" s="19">
        <v>936913561</v>
      </c>
      <c r="H23" s="19">
        <v>936919529</v>
      </c>
      <c r="I23" s="18" t="s">
        <v>132</v>
      </c>
      <c r="J23" s="16" t="s">
        <v>132</v>
      </c>
      <c r="L23" s="106" t="s">
        <v>745</v>
      </c>
      <c r="M23" s="106" t="s">
        <v>1031</v>
      </c>
      <c r="N23" s="106" t="s">
        <v>1032</v>
      </c>
      <c r="O23" s="106" t="s">
        <v>292</v>
      </c>
      <c r="P23" s="106" t="s">
        <v>274</v>
      </c>
      <c r="Q23" s="106" t="s">
        <v>957</v>
      </c>
      <c r="R23" s="106" t="s">
        <v>2731</v>
      </c>
      <c r="W23" t="str">
        <f>$AH9</f>
        <v>北九州市立</v>
      </c>
      <c r="X23">
        <f>$AF9</f>
        <v>1</v>
      </c>
      <c r="AA23" s="80"/>
      <c r="AB23" s="81" t="s">
        <v>964</v>
      </c>
      <c r="AC23" s="92"/>
      <c r="AD23" s="83"/>
      <c r="AF23" s="80"/>
      <c r="AG23" s="81" t="s">
        <v>963</v>
      </c>
      <c r="AH23" s="92"/>
      <c r="AI23" s="83"/>
    </row>
    <row r="24" spans="3:35" ht="16.5" x14ac:dyDescent="0.15">
      <c r="C24" s="15" t="s">
        <v>41</v>
      </c>
      <c r="D24" s="16" t="s">
        <v>134</v>
      </c>
      <c r="E24" s="16" t="s">
        <v>133</v>
      </c>
      <c r="F24" s="16" t="s">
        <v>238</v>
      </c>
      <c r="G24" s="19">
        <v>932460120</v>
      </c>
      <c r="H24" s="19">
        <v>932461689</v>
      </c>
      <c r="I24" s="18" t="s">
        <v>135</v>
      </c>
      <c r="J24" s="16" t="s">
        <v>135</v>
      </c>
      <c r="L24" s="106" t="s">
        <v>748</v>
      </c>
      <c r="M24" s="106" t="s">
        <v>1033</v>
      </c>
      <c r="N24" s="106" t="s">
        <v>1034</v>
      </c>
      <c r="O24" s="106" t="s">
        <v>292</v>
      </c>
      <c r="P24" s="106" t="s">
        <v>274</v>
      </c>
      <c r="Q24" s="106" t="s">
        <v>957</v>
      </c>
      <c r="R24" s="106" t="s">
        <v>1652</v>
      </c>
      <c r="W24" t="str">
        <f>$AH12</f>
        <v>九州国際大付</v>
      </c>
      <c r="X24">
        <f>$AF12</f>
        <v>2</v>
      </c>
      <c r="AA24" s="67">
        <v>6</v>
      </c>
      <c r="AB24" s="84"/>
      <c r="AC24" s="85" t="s">
        <v>560</v>
      </c>
      <c r="AD24" s="86"/>
      <c r="AF24" s="67">
        <v>6</v>
      </c>
      <c r="AG24" s="84"/>
      <c r="AH24" s="85" t="s">
        <v>618</v>
      </c>
      <c r="AI24" s="86"/>
    </row>
    <row r="25" spans="3:35" ht="16.5" x14ac:dyDescent="0.15">
      <c r="C25" s="15" t="s">
        <v>50</v>
      </c>
      <c r="D25" s="16" t="s">
        <v>137</v>
      </c>
      <c r="E25" s="16" t="s">
        <v>136</v>
      </c>
      <c r="F25" s="16" t="s">
        <v>239</v>
      </c>
      <c r="G25" s="19">
        <v>935710488</v>
      </c>
      <c r="H25" s="19">
        <v>935710933</v>
      </c>
      <c r="I25" s="18" t="s">
        <v>138</v>
      </c>
      <c r="J25" s="16" t="s">
        <v>138</v>
      </c>
      <c r="L25" s="106" t="s">
        <v>747</v>
      </c>
      <c r="M25" s="106" t="s">
        <v>1035</v>
      </c>
      <c r="N25" s="106" t="s">
        <v>1036</v>
      </c>
      <c r="O25" s="106" t="s">
        <v>292</v>
      </c>
      <c r="P25" s="106" t="s">
        <v>274</v>
      </c>
      <c r="Q25" s="106" t="s">
        <v>957</v>
      </c>
      <c r="R25" s="106" t="s">
        <v>1653</v>
      </c>
      <c r="W25" t="str">
        <f>$AH15</f>
        <v>自由ケ丘</v>
      </c>
      <c r="X25">
        <f>$AF15</f>
        <v>3</v>
      </c>
      <c r="AA25" s="87"/>
      <c r="AB25" s="88"/>
      <c r="AC25" s="91"/>
      <c r="AD25" s="90">
        <v>0</v>
      </c>
      <c r="AF25" s="87"/>
      <c r="AG25" s="88"/>
      <c r="AH25" s="91"/>
      <c r="AI25" s="90"/>
    </row>
    <row r="26" spans="3:35" ht="16.5" x14ac:dyDescent="0.15">
      <c r="C26" s="15" t="s">
        <v>47</v>
      </c>
      <c r="D26" s="16" t="s">
        <v>140</v>
      </c>
      <c r="E26" s="16" t="s">
        <v>139</v>
      </c>
      <c r="F26" s="16" t="s">
        <v>240</v>
      </c>
      <c r="G26" s="19">
        <v>935611331</v>
      </c>
      <c r="H26" s="19">
        <v>935614844</v>
      </c>
      <c r="I26" s="18" t="s">
        <v>141</v>
      </c>
      <c r="J26" s="16" t="s">
        <v>141</v>
      </c>
      <c r="L26" s="106" t="s">
        <v>759</v>
      </c>
      <c r="M26" s="106" t="s">
        <v>1037</v>
      </c>
      <c r="N26" s="106" t="s">
        <v>1038</v>
      </c>
      <c r="O26" s="106" t="s">
        <v>292</v>
      </c>
      <c r="P26" s="106" t="s">
        <v>274</v>
      </c>
      <c r="Q26" s="106" t="s">
        <v>957</v>
      </c>
      <c r="R26" s="106" t="s">
        <v>1654</v>
      </c>
      <c r="W26" t="str">
        <f>$AH18</f>
        <v>小　倉</v>
      </c>
      <c r="X26">
        <f>$AF18</f>
        <v>4</v>
      </c>
      <c r="AA26" s="80"/>
      <c r="AB26" s="81" t="s">
        <v>970</v>
      </c>
      <c r="AC26" s="92"/>
      <c r="AD26" s="83"/>
      <c r="AF26" s="80"/>
      <c r="AG26" s="81" t="s">
        <v>964</v>
      </c>
      <c r="AH26" s="92"/>
      <c r="AI26" s="83"/>
    </row>
    <row r="27" spans="3:35" ht="16.5" x14ac:dyDescent="0.15">
      <c r="C27" s="15" t="s">
        <v>142</v>
      </c>
      <c r="D27" s="16" t="s">
        <v>146</v>
      </c>
      <c r="E27" s="16" t="s">
        <v>143</v>
      </c>
      <c r="F27" s="16" t="s">
        <v>241</v>
      </c>
      <c r="G27" s="19" t="s">
        <v>144</v>
      </c>
      <c r="H27" s="19" t="s">
        <v>145</v>
      </c>
      <c r="I27" s="18" t="s">
        <v>147</v>
      </c>
      <c r="J27" s="16" t="s">
        <v>147</v>
      </c>
      <c r="L27" s="106" t="s">
        <v>766</v>
      </c>
      <c r="M27" s="106" t="s">
        <v>1039</v>
      </c>
      <c r="N27" s="106" t="s">
        <v>1040</v>
      </c>
      <c r="O27" s="106" t="s">
        <v>292</v>
      </c>
      <c r="P27" s="106" t="s">
        <v>274</v>
      </c>
      <c r="Q27" s="106" t="s">
        <v>957</v>
      </c>
      <c r="R27" s="106" t="s">
        <v>1655</v>
      </c>
      <c r="W27" t="str">
        <f>$AH21</f>
        <v>希望が丘</v>
      </c>
      <c r="X27">
        <f>$AF21</f>
        <v>5</v>
      </c>
      <c r="AA27" s="67">
        <v>7</v>
      </c>
      <c r="AB27" s="94"/>
      <c r="AC27" s="85" t="s">
        <v>971</v>
      </c>
      <c r="AD27" s="86"/>
      <c r="AF27" s="67">
        <v>7</v>
      </c>
      <c r="AG27" s="84"/>
      <c r="AH27" s="85" t="s">
        <v>292</v>
      </c>
      <c r="AI27" s="86"/>
    </row>
    <row r="28" spans="3:35" ht="16.5" x14ac:dyDescent="0.15">
      <c r="C28" s="15" t="s">
        <v>48</v>
      </c>
      <c r="D28" s="16" t="s">
        <v>149</v>
      </c>
      <c r="E28" s="16" t="s">
        <v>148</v>
      </c>
      <c r="F28" s="16" t="s">
        <v>242</v>
      </c>
      <c r="G28" s="19">
        <v>939612334</v>
      </c>
      <c r="H28" s="19">
        <v>939620375</v>
      </c>
      <c r="I28" s="18" t="s">
        <v>150</v>
      </c>
      <c r="J28" s="16" t="s">
        <v>150</v>
      </c>
      <c r="L28" s="106" t="s">
        <v>750</v>
      </c>
      <c r="M28" s="106" t="s">
        <v>1041</v>
      </c>
      <c r="N28" s="106" t="s">
        <v>1042</v>
      </c>
      <c r="O28" s="106" t="s">
        <v>292</v>
      </c>
      <c r="P28" s="106" t="s">
        <v>274</v>
      </c>
      <c r="Q28" s="106" t="s">
        <v>957</v>
      </c>
      <c r="R28" s="106" t="s">
        <v>1656</v>
      </c>
      <c r="W28" t="str">
        <f>$AH24</f>
        <v>小倉南</v>
      </c>
      <c r="X28">
        <f>$AF24</f>
        <v>6</v>
      </c>
      <c r="AA28" s="87"/>
      <c r="AB28" s="88"/>
      <c r="AC28" s="91"/>
      <c r="AD28" s="90">
        <v>0</v>
      </c>
      <c r="AF28" s="87"/>
      <c r="AG28" s="88"/>
      <c r="AH28" s="91"/>
      <c r="AI28" s="90"/>
    </row>
    <row r="29" spans="3:35" ht="16.5" x14ac:dyDescent="0.15">
      <c r="C29" s="15" t="s">
        <v>44</v>
      </c>
      <c r="D29" s="16" t="s">
        <v>152</v>
      </c>
      <c r="E29" s="16" t="s">
        <v>151</v>
      </c>
      <c r="F29" s="16" t="s">
        <v>243</v>
      </c>
      <c r="G29" s="19">
        <v>937913911</v>
      </c>
      <c r="H29" s="19">
        <v>937913542</v>
      </c>
      <c r="I29" s="18" t="s">
        <v>153</v>
      </c>
      <c r="J29" s="16" t="s">
        <v>153</v>
      </c>
      <c r="L29" s="106" t="s">
        <v>753</v>
      </c>
      <c r="M29" s="106" t="s">
        <v>1043</v>
      </c>
      <c r="N29" s="106" t="s">
        <v>1044</v>
      </c>
      <c r="O29" s="106" t="s">
        <v>292</v>
      </c>
      <c r="P29" s="106" t="s">
        <v>274</v>
      </c>
      <c r="Q29" s="106" t="s">
        <v>957</v>
      </c>
      <c r="R29" s="106" t="s">
        <v>1657</v>
      </c>
      <c r="W29" t="str">
        <f>$AH27</f>
        <v>折尾愛真</v>
      </c>
      <c r="X29">
        <f>$AF27</f>
        <v>7</v>
      </c>
      <c r="AA29" s="80"/>
      <c r="AB29" s="81" t="s">
        <v>968</v>
      </c>
      <c r="AC29" s="93"/>
      <c r="AD29" s="83"/>
      <c r="AF29" s="80"/>
      <c r="AG29" s="81" t="s">
        <v>965</v>
      </c>
      <c r="AH29" s="92"/>
      <c r="AI29" s="83"/>
    </row>
    <row r="30" spans="3:35" ht="16.5" x14ac:dyDescent="0.15">
      <c r="C30" s="15" t="s">
        <v>154</v>
      </c>
      <c r="D30" s="16" t="s">
        <v>156</v>
      </c>
      <c r="E30" s="16" t="s">
        <v>155</v>
      </c>
      <c r="F30" s="16" t="s">
        <v>244</v>
      </c>
      <c r="G30" s="19">
        <v>936718440</v>
      </c>
      <c r="H30" s="19">
        <v>936719028</v>
      </c>
      <c r="I30" s="18" t="s">
        <v>157</v>
      </c>
      <c r="J30" s="16" t="s">
        <v>157</v>
      </c>
      <c r="L30" s="106" t="s">
        <v>751</v>
      </c>
      <c r="M30" s="106" t="s">
        <v>1045</v>
      </c>
      <c r="N30" s="106" t="s">
        <v>1046</v>
      </c>
      <c r="O30" s="106" t="s">
        <v>292</v>
      </c>
      <c r="P30" s="106" t="s">
        <v>274</v>
      </c>
      <c r="Q30" s="106" t="s">
        <v>957</v>
      </c>
      <c r="R30" s="106" t="s">
        <v>1658</v>
      </c>
      <c r="W30" t="str">
        <f>$AH30</f>
        <v>高　稜</v>
      </c>
      <c r="X30">
        <f>$AF30</f>
        <v>8</v>
      </c>
      <c r="AA30" s="67">
        <v>8</v>
      </c>
      <c r="AB30" s="84"/>
      <c r="AC30" s="85" t="s">
        <v>966</v>
      </c>
      <c r="AD30" s="86"/>
      <c r="AF30" s="67">
        <v>8</v>
      </c>
      <c r="AG30" s="84"/>
      <c r="AH30" s="85" t="s">
        <v>966</v>
      </c>
      <c r="AI30" s="86"/>
    </row>
    <row r="31" spans="3:35" ht="16.5" x14ac:dyDescent="0.15">
      <c r="C31" s="15" t="s">
        <v>45</v>
      </c>
      <c r="D31" s="16" t="s">
        <v>159</v>
      </c>
      <c r="E31" s="16" t="s">
        <v>158</v>
      </c>
      <c r="F31" s="16" t="s">
        <v>245</v>
      </c>
      <c r="G31" s="19">
        <v>936022100</v>
      </c>
      <c r="H31" s="19">
        <v>936925690</v>
      </c>
      <c r="I31" s="18" t="s">
        <v>160</v>
      </c>
      <c r="J31" s="16" t="s">
        <v>160</v>
      </c>
      <c r="L31" s="106" t="s">
        <v>742</v>
      </c>
      <c r="M31" s="106" t="s">
        <v>1047</v>
      </c>
      <c r="N31" s="106" t="s">
        <v>1048</v>
      </c>
      <c r="O31" s="106" t="s">
        <v>292</v>
      </c>
      <c r="P31" s="106" t="s">
        <v>262</v>
      </c>
      <c r="Q31" s="106" t="s">
        <v>957</v>
      </c>
      <c r="R31" s="106" t="s">
        <v>1675</v>
      </c>
      <c r="W31" t="str">
        <f>$AH33</f>
        <v>門司学園</v>
      </c>
      <c r="X31">
        <f>$AF33</f>
        <v>9</v>
      </c>
      <c r="AA31" s="87"/>
      <c r="AB31" s="88"/>
      <c r="AC31" s="91"/>
      <c r="AD31" s="90">
        <v>0</v>
      </c>
      <c r="AF31" s="87"/>
      <c r="AG31" s="88"/>
      <c r="AH31" s="91"/>
      <c r="AI31" s="90"/>
    </row>
    <row r="32" spans="3:35" ht="16.5" x14ac:dyDescent="0.15">
      <c r="C32" s="15" t="s">
        <v>51</v>
      </c>
      <c r="D32" s="16" t="s">
        <v>162</v>
      </c>
      <c r="E32" s="16" t="s">
        <v>161</v>
      </c>
      <c r="F32" s="16" t="s">
        <v>246</v>
      </c>
      <c r="G32" s="19">
        <v>936933090</v>
      </c>
      <c r="H32" s="19">
        <v>936020324</v>
      </c>
      <c r="I32" s="18" t="s">
        <v>163</v>
      </c>
      <c r="J32" s="16" t="s">
        <v>163</v>
      </c>
      <c r="L32" s="106" t="s">
        <v>762</v>
      </c>
      <c r="M32" s="106" t="s">
        <v>1049</v>
      </c>
      <c r="N32" s="106" t="s">
        <v>1050</v>
      </c>
      <c r="O32" s="106" t="s">
        <v>292</v>
      </c>
      <c r="P32" s="106" t="s">
        <v>262</v>
      </c>
      <c r="Q32" s="106" t="s">
        <v>957</v>
      </c>
      <c r="R32" s="106" t="s">
        <v>1655</v>
      </c>
      <c r="W32" t="str">
        <f>$AH36</f>
        <v>八　幡</v>
      </c>
      <c r="X32">
        <f>$AF36</f>
        <v>10</v>
      </c>
      <c r="AA32" s="80"/>
      <c r="AB32" s="81" t="s">
        <v>981</v>
      </c>
      <c r="AC32" s="95"/>
      <c r="AD32" s="83"/>
      <c r="AF32" s="80"/>
      <c r="AG32" s="81" t="s">
        <v>967</v>
      </c>
      <c r="AH32" s="92"/>
      <c r="AI32" s="83"/>
    </row>
    <row r="33" spans="3:35" ht="16.5" x14ac:dyDescent="0.15">
      <c r="C33" s="15" t="s">
        <v>49</v>
      </c>
      <c r="D33" s="16" t="s">
        <v>165</v>
      </c>
      <c r="E33" s="16" t="s">
        <v>164</v>
      </c>
      <c r="F33" s="16" t="s">
        <v>247</v>
      </c>
      <c r="G33" s="19">
        <v>932450481</v>
      </c>
      <c r="H33" s="19">
        <v>932453166</v>
      </c>
      <c r="I33" s="18" t="s">
        <v>166</v>
      </c>
      <c r="J33" s="16" t="s">
        <v>166</v>
      </c>
      <c r="L33" s="106" t="s">
        <v>771</v>
      </c>
      <c r="M33" s="106" t="s">
        <v>1051</v>
      </c>
      <c r="N33" s="106" t="s">
        <v>1052</v>
      </c>
      <c r="O33" s="106" t="s">
        <v>292</v>
      </c>
      <c r="P33" s="106" t="s">
        <v>262</v>
      </c>
      <c r="Q33" s="106" t="s">
        <v>957</v>
      </c>
      <c r="R33" s="106" t="s">
        <v>1599</v>
      </c>
      <c r="W33" t="str">
        <f>$AH39</f>
        <v>青　豊</v>
      </c>
      <c r="X33">
        <f>$AF39</f>
        <v>11</v>
      </c>
      <c r="AA33" s="67">
        <v>9</v>
      </c>
      <c r="AB33" s="84"/>
      <c r="AC33" s="85" t="s">
        <v>985</v>
      </c>
      <c r="AD33" s="86"/>
      <c r="AF33" s="67">
        <v>9</v>
      </c>
      <c r="AG33" s="84"/>
      <c r="AH33" s="85" t="s">
        <v>798</v>
      </c>
      <c r="AI33" s="86"/>
    </row>
    <row r="34" spans="3:35" ht="16.5" x14ac:dyDescent="0.15">
      <c r="C34" s="15" t="s">
        <v>42</v>
      </c>
      <c r="D34" s="16" t="s">
        <v>168</v>
      </c>
      <c r="E34" s="16" t="s">
        <v>167</v>
      </c>
      <c r="F34" s="16" t="s">
        <v>248</v>
      </c>
      <c r="G34" s="19">
        <v>979822105</v>
      </c>
      <c r="H34" s="19">
        <v>979830342</v>
      </c>
      <c r="I34" s="20" t="s">
        <v>169</v>
      </c>
      <c r="J34" s="16" t="s">
        <v>170</v>
      </c>
      <c r="L34" s="106" t="s">
        <v>293</v>
      </c>
      <c r="M34" s="106" t="s">
        <v>1053</v>
      </c>
      <c r="N34" s="106" t="s">
        <v>1054</v>
      </c>
      <c r="O34" s="106" t="s">
        <v>309</v>
      </c>
      <c r="P34" s="106" t="s">
        <v>274</v>
      </c>
      <c r="Q34" s="106" t="s">
        <v>957</v>
      </c>
      <c r="R34" s="106" t="s">
        <v>1682</v>
      </c>
      <c r="W34" t="str">
        <f>$AH42</f>
        <v>九州国際大付Ｂ</v>
      </c>
      <c r="X34" t="str">
        <f>$AF42</f>
        <v>OP</v>
      </c>
      <c r="AA34" s="87"/>
      <c r="AB34" s="88"/>
      <c r="AC34" s="91"/>
      <c r="AD34" s="90">
        <v>0</v>
      </c>
      <c r="AF34" s="87"/>
      <c r="AG34" s="88"/>
      <c r="AH34" s="91"/>
      <c r="AI34" s="90"/>
    </row>
    <row r="35" spans="3:35" ht="16.5" x14ac:dyDescent="0.15">
      <c r="C35" s="15" t="s">
        <v>171</v>
      </c>
      <c r="D35" s="16" t="s">
        <v>173</v>
      </c>
      <c r="E35" s="16" t="s">
        <v>172</v>
      </c>
      <c r="F35" s="16" t="s">
        <v>249</v>
      </c>
      <c r="G35" s="19">
        <v>930560049</v>
      </c>
      <c r="H35" s="19">
        <v>930564015</v>
      </c>
      <c r="I35" s="20" t="s">
        <v>174</v>
      </c>
      <c r="J35" s="16" t="s">
        <v>175</v>
      </c>
      <c r="L35" s="106" t="s">
        <v>295</v>
      </c>
      <c r="M35" s="106" t="s">
        <v>1055</v>
      </c>
      <c r="N35" s="106" t="s">
        <v>1056</v>
      </c>
      <c r="O35" s="106" t="s">
        <v>309</v>
      </c>
      <c r="P35" s="106" t="s">
        <v>274</v>
      </c>
      <c r="Q35" s="106" t="s">
        <v>957</v>
      </c>
      <c r="R35" s="106" t="s">
        <v>1683</v>
      </c>
      <c r="W35" t="str">
        <f>$AH45</f>
        <v>自由ケ丘Ｂ</v>
      </c>
      <c r="X35" t="str">
        <f>$AF45</f>
        <v>OP</v>
      </c>
      <c r="AA35" s="80"/>
      <c r="AB35" s="81" t="s">
        <v>962</v>
      </c>
      <c r="AC35" s="92"/>
      <c r="AD35" s="83"/>
      <c r="AF35" s="80"/>
      <c r="AG35" s="81" t="s">
        <v>968</v>
      </c>
      <c r="AH35" s="93"/>
      <c r="AI35" s="83"/>
    </row>
    <row r="36" spans="3:35" ht="16.5" x14ac:dyDescent="0.15">
      <c r="C36" s="15" t="s">
        <v>20</v>
      </c>
      <c r="D36" s="16" t="s">
        <v>177</v>
      </c>
      <c r="E36" s="16" t="s">
        <v>176</v>
      </c>
      <c r="F36" s="16" t="s">
        <v>250</v>
      </c>
      <c r="G36" s="19">
        <v>930332003</v>
      </c>
      <c r="H36" s="19">
        <v>930335037</v>
      </c>
      <c r="I36" s="18" t="s">
        <v>178</v>
      </c>
      <c r="J36" s="16" t="s">
        <v>178</v>
      </c>
      <c r="L36" s="106" t="s">
        <v>294</v>
      </c>
      <c r="M36" s="106" t="s">
        <v>1057</v>
      </c>
      <c r="N36" s="106" t="s">
        <v>1058</v>
      </c>
      <c r="O36" s="106" t="s">
        <v>309</v>
      </c>
      <c r="P36" s="106" t="s">
        <v>274</v>
      </c>
      <c r="Q36" s="106" t="s">
        <v>957</v>
      </c>
      <c r="R36" s="106" t="s">
        <v>1684</v>
      </c>
      <c r="W36" t="str">
        <f>$AH48</f>
        <v>九州国際大付Ｃ</v>
      </c>
      <c r="X36" t="str">
        <f>$AF48</f>
        <v>OP</v>
      </c>
      <c r="AA36" s="67">
        <v>10</v>
      </c>
      <c r="AB36" s="84"/>
      <c r="AC36" s="85" t="s">
        <v>798</v>
      </c>
      <c r="AD36" s="86"/>
      <c r="AF36" s="67">
        <v>10</v>
      </c>
      <c r="AG36" s="84"/>
      <c r="AH36" s="85" t="s">
        <v>969</v>
      </c>
      <c r="AI36" s="86"/>
    </row>
    <row r="37" spans="3:35" ht="16.5" x14ac:dyDescent="0.15">
      <c r="C37" s="15" t="s">
        <v>21</v>
      </c>
      <c r="D37" s="16" t="s">
        <v>180</v>
      </c>
      <c r="E37" s="16" t="s">
        <v>179</v>
      </c>
      <c r="F37" s="16" t="s">
        <v>251</v>
      </c>
      <c r="G37" s="19">
        <v>934360988</v>
      </c>
      <c r="H37" s="19">
        <v>934362572</v>
      </c>
      <c r="I37" s="18" t="s">
        <v>181</v>
      </c>
      <c r="J37" s="16" t="s">
        <v>181</v>
      </c>
      <c r="L37" s="106" t="s">
        <v>305</v>
      </c>
      <c r="M37" s="106" t="s">
        <v>1059</v>
      </c>
      <c r="N37" s="106" t="s">
        <v>1060</v>
      </c>
      <c r="O37" s="106" t="s">
        <v>309</v>
      </c>
      <c r="P37" s="106" t="s">
        <v>262</v>
      </c>
      <c r="Q37" s="106" t="s">
        <v>957</v>
      </c>
      <c r="R37" s="106" t="s">
        <v>1709</v>
      </c>
      <c r="W37" t="str">
        <f>$AH51</f>
        <v>高　稜Ｂ</v>
      </c>
      <c r="X37" t="str">
        <f>$AF51</f>
        <v>OP</v>
      </c>
      <c r="AA37" s="87"/>
      <c r="AB37" s="88"/>
      <c r="AC37" s="91"/>
      <c r="AD37" s="90">
        <v>0</v>
      </c>
      <c r="AF37" s="87"/>
      <c r="AG37" s="88"/>
      <c r="AH37" s="91"/>
      <c r="AI37" s="90"/>
    </row>
    <row r="38" spans="3:35" ht="16.5" x14ac:dyDescent="0.15">
      <c r="C38" s="15" t="s">
        <v>22</v>
      </c>
      <c r="D38" s="16" t="s">
        <v>183</v>
      </c>
      <c r="E38" s="16" t="s">
        <v>182</v>
      </c>
      <c r="F38" s="16" t="s">
        <v>252</v>
      </c>
      <c r="G38" s="19">
        <v>930230036</v>
      </c>
      <c r="H38" s="19">
        <v>930239841</v>
      </c>
      <c r="I38" s="20" t="s">
        <v>184</v>
      </c>
      <c r="J38" s="16" t="s">
        <v>185</v>
      </c>
      <c r="L38" s="106" t="s">
        <v>303</v>
      </c>
      <c r="M38" s="106" t="s">
        <v>1061</v>
      </c>
      <c r="N38" s="106" t="s">
        <v>1062</v>
      </c>
      <c r="O38" s="106" t="s">
        <v>309</v>
      </c>
      <c r="P38" s="106" t="s">
        <v>262</v>
      </c>
      <c r="Q38" s="106" t="s">
        <v>957</v>
      </c>
      <c r="R38" s="106" t="s">
        <v>1710</v>
      </c>
      <c r="W38" t="str">
        <f>$AH54</f>
        <v>戸　畑</v>
      </c>
      <c r="X38" t="str">
        <f>$AF54</f>
        <v>OP</v>
      </c>
      <c r="AA38" s="80"/>
      <c r="AB38" s="81" t="s">
        <v>960</v>
      </c>
      <c r="AC38" s="92"/>
      <c r="AD38" s="83"/>
      <c r="AF38" s="80"/>
      <c r="AG38" s="81" t="s">
        <v>970</v>
      </c>
      <c r="AH38" s="92"/>
      <c r="AI38" s="83"/>
    </row>
    <row r="39" spans="3:35" ht="16.5" x14ac:dyDescent="0.15">
      <c r="C39" s="15" t="s">
        <v>23</v>
      </c>
      <c r="D39" s="16" t="s">
        <v>187</v>
      </c>
      <c r="E39" s="16" t="s">
        <v>186</v>
      </c>
      <c r="F39" s="16" t="s">
        <v>253</v>
      </c>
      <c r="G39" s="19">
        <v>930230164</v>
      </c>
      <c r="H39" s="19">
        <v>930239853</v>
      </c>
      <c r="I39" s="20" t="s">
        <v>188</v>
      </c>
      <c r="J39" s="16" t="s">
        <v>184</v>
      </c>
      <c r="L39" s="106" t="s">
        <v>430</v>
      </c>
      <c r="M39" s="106" t="s">
        <v>1063</v>
      </c>
      <c r="N39" s="106" t="s">
        <v>1064</v>
      </c>
      <c r="O39" s="106" t="s">
        <v>309</v>
      </c>
      <c r="P39" s="106" t="s">
        <v>262</v>
      </c>
      <c r="Q39" s="106" t="s">
        <v>957</v>
      </c>
      <c r="R39" s="106" t="s">
        <v>1653</v>
      </c>
      <c r="W39">
        <f>$AH57</f>
        <v>0</v>
      </c>
      <c r="X39">
        <f>$AF57</f>
        <v>0</v>
      </c>
      <c r="AA39" s="67">
        <v>11</v>
      </c>
      <c r="AB39" s="84"/>
      <c r="AC39" s="85" t="s">
        <v>961</v>
      </c>
      <c r="AD39" s="86"/>
      <c r="AF39" s="67">
        <v>11</v>
      </c>
      <c r="AG39" s="94"/>
      <c r="AH39" s="85" t="s">
        <v>971</v>
      </c>
      <c r="AI39" s="86"/>
    </row>
    <row r="40" spans="3:35" ht="16.5" x14ac:dyDescent="0.15">
      <c r="C40" s="15" t="s">
        <v>189</v>
      </c>
      <c r="D40" s="16" t="s">
        <v>190</v>
      </c>
      <c r="E40" s="16" t="s">
        <v>148</v>
      </c>
      <c r="F40" s="16" t="s">
        <v>254</v>
      </c>
      <c r="G40" s="19">
        <v>939647233</v>
      </c>
      <c r="H40" s="19">
        <v>939647236</v>
      </c>
      <c r="I40" s="25" t="s">
        <v>191</v>
      </c>
      <c r="J40" s="26" t="s">
        <v>192</v>
      </c>
      <c r="L40" s="106" t="s">
        <v>302</v>
      </c>
      <c r="M40" s="106" t="s">
        <v>1065</v>
      </c>
      <c r="N40" s="106" t="s">
        <v>1066</v>
      </c>
      <c r="O40" s="106" t="s">
        <v>309</v>
      </c>
      <c r="P40" s="106" t="s">
        <v>262</v>
      </c>
      <c r="Q40" s="106" t="s">
        <v>957</v>
      </c>
      <c r="R40" s="106" t="s">
        <v>1711</v>
      </c>
      <c r="W40">
        <f>$AH60</f>
        <v>0</v>
      </c>
      <c r="X40">
        <f>$AF60</f>
        <v>0</v>
      </c>
      <c r="AA40" s="87"/>
      <c r="AB40" s="88"/>
      <c r="AC40" s="91"/>
      <c r="AD40" s="90">
        <v>0</v>
      </c>
      <c r="AF40" s="87"/>
      <c r="AG40" s="88"/>
      <c r="AH40" s="91"/>
      <c r="AI40" s="90"/>
    </row>
    <row r="41" spans="3:35" ht="16.5" x14ac:dyDescent="0.15">
      <c r="C41" s="15" t="s">
        <v>46</v>
      </c>
      <c r="D41" s="16" t="s">
        <v>195</v>
      </c>
      <c r="E41" s="16" t="s">
        <v>193</v>
      </c>
      <c r="F41" s="16" t="s">
        <v>255</v>
      </c>
      <c r="G41" s="27" t="s">
        <v>194</v>
      </c>
      <c r="H41" s="19">
        <v>935919595</v>
      </c>
      <c r="I41" s="26" t="s">
        <v>196</v>
      </c>
      <c r="J41" s="26" t="s">
        <v>196</v>
      </c>
      <c r="L41" s="106" t="s">
        <v>304</v>
      </c>
      <c r="M41" s="106" t="s">
        <v>1067</v>
      </c>
      <c r="N41" s="106" t="s">
        <v>1068</v>
      </c>
      <c r="O41" s="106" t="s">
        <v>309</v>
      </c>
      <c r="P41" s="106" t="s">
        <v>262</v>
      </c>
      <c r="Q41" s="106" t="s">
        <v>957</v>
      </c>
      <c r="R41" s="106" t="s">
        <v>1712</v>
      </c>
      <c r="W41">
        <f>$AH63</f>
        <v>0</v>
      </c>
      <c r="X41">
        <f>$AF63</f>
        <v>0</v>
      </c>
      <c r="AA41" s="80"/>
      <c r="AB41" s="81" t="s">
        <v>963</v>
      </c>
      <c r="AC41" s="92"/>
      <c r="AD41" s="83"/>
      <c r="AF41" s="80"/>
      <c r="AG41" s="81" t="s">
        <v>972</v>
      </c>
      <c r="AH41" s="92"/>
      <c r="AI41" s="83"/>
    </row>
    <row r="42" spans="3:35" ht="16.5" x14ac:dyDescent="0.15">
      <c r="C42" s="15" t="s">
        <v>197</v>
      </c>
      <c r="D42" s="16" t="s">
        <v>201</v>
      </c>
      <c r="E42" s="16" t="s">
        <v>198</v>
      </c>
      <c r="F42" s="16" t="s">
        <v>256</v>
      </c>
      <c r="G42" s="28" t="s">
        <v>199</v>
      </c>
      <c r="H42" s="28" t="s">
        <v>200</v>
      </c>
      <c r="I42" s="26" t="s">
        <v>202</v>
      </c>
      <c r="J42" s="26" t="s">
        <v>202</v>
      </c>
      <c r="L42" s="106" t="s">
        <v>863</v>
      </c>
      <c r="M42" s="106" t="s">
        <v>1069</v>
      </c>
      <c r="N42" s="106" t="s">
        <v>1070</v>
      </c>
      <c r="O42" s="106" t="s">
        <v>324</v>
      </c>
      <c r="P42" s="106" t="s">
        <v>274</v>
      </c>
      <c r="Q42" s="106" t="s">
        <v>957</v>
      </c>
      <c r="R42" s="106" t="s">
        <v>1719</v>
      </c>
      <c r="W42">
        <f>$AH66</f>
        <v>0</v>
      </c>
      <c r="X42">
        <f>$AF66</f>
        <v>0</v>
      </c>
      <c r="AA42" s="67">
        <v>12</v>
      </c>
      <c r="AB42" s="84"/>
      <c r="AC42" s="85" t="s">
        <v>986</v>
      </c>
      <c r="AD42" s="86"/>
      <c r="AF42" s="67" t="s">
        <v>973</v>
      </c>
      <c r="AG42" s="84"/>
      <c r="AH42" s="85" t="s">
        <v>974</v>
      </c>
      <c r="AI42" s="86"/>
    </row>
    <row r="43" spans="3:35" ht="16.5" x14ac:dyDescent="0.15">
      <c r="C43" s="15" t="s">
        <v>203</v>
      </c>
      <c r="D43" s="16" t="s">
        <v>207</v>
      </c>
      <c r="E43" s="16" t="s">
        <v>204</v>
      </c>
      <c r="F43" s="16" t="s">
        <v>257</v>
      </c>
      <c r="G43" s="28" t="s">
        <v>205</v>
      </c>
      <c r="H43" s="28" t="s">
        <v>206</v>
      </c>
      <c r="I43" s="26" t="s">
        <v>208</v>
      </c>
      <c r="J43" s="26" t="s">
        <v>208</v>
      </c>
      <c r="L43" s="106" t="s">
        <v>875</v>
      </c>
      <c r="M43" s="106" t="s">
        <v>1071</v>
      </c>
      <c r="N43" s="106" t="s">
        <v>1072</v>
      </c>
      <c r="O43" s="106" t="s">
        <v>324</v>
      </c>
      <c r="P43" s="106" t="s">
        <v>274</v>
      </c>
      <c r="Q43" s="106" t="s">
        <v>957</v>
      </c>
      <c r="R43" s="106" t="s">
        <v>1720</v>
      </c>
      <c r="W43">
        <f>$AH69</f>
        <v>0</v>
      </c>
      <c r="X43">
        <f>$AF69</f>
        <v>0</v>
      </c>
      <c r="AA43" s="87"/>
      <c r="AB43" s="88"/>
      <c r="AC43" s="91"/>
      <c r="AD43" s="90">
        <v>0</v>
      </c>
      <c r="AF43" s="87"/>
      <c r="AG43" s="88"/>
      <c r="AH43" s="91"/>
      <c r="AI43" s="90"/>
    </row>
    <row r="44" spans="3:35" ht="16.5" x14ac:dyDescent="0.15">
      <c r="C44" s="15" t="s">
        <v>209</v>
      </c>
      <c r="D44" s="16" t="s">
        <v>214</v>
      </c>
      <c r="E44" s="16" t="s">
        <v>210</v>
      </c>
      <c r="F44" s="16" t="s">
        <v>211</v>
      </c>
      <c r="G44" s="28" t="s">
        <v>212</v>
      </c>
      <c r="H44" s="28" t="s">
        <v>213</v>
      </c>
      <c r="I44" s="25" t="s">
        <v>215</v>
      </c>
      <c r="J44" s="19"/>
      <c r="L44" s="106" t="s">
        <v>867</v>
      </c>
      <c r="M44" s="106" t="s">
        <v>1073</v>
      </c>
      <c r="N44" s="106" t="s">
        <v>1074</v>
      </c>
      <c r="O44" s="106" t="s">
        <v>324</v>
      </c>
      <c r="P44" s="106" t="s">
        <v>274</v>
      </c>
      <c r="Q44" s="106" t="s">
        <v>957</v>
      </c>
      <c r="R44" s="106" t="s">
        <v>1721</v>
      </c>
      <c r="W44">
        <f>$AH72</f>
        <v>0</v>
      </c>
      <c r="X44">
        <f>$AF72</f>
        <v>0</v>
      </c>
      <c r="AA44" s="80"/>
      <c r="AB44" s="81" t="s">
        <v>975</v>
      </c>
      <c r="AC44" s="92"/>
      <c r="AD44" s="83"/>
      <c r="AF44" s="80"/>
      <c r="AG44" s="81" t="s">
        <v>975</v>
      </c>
      <c r="AH44" s="92"/>
      <c r="AI44" s="83"/>
    </row>
    <row r="45" spans="3:35" x14ac:dyDescent="0.15">
      <c r="C45" s="29"/>
      <c r="I45" s="30"/>
      <c r="J45" s="31"/>
      <c r="L45" s="106" t="s">
        <v>872</v>
      </c>
      <c r="M45" s="106" t="s">
        <v>1722</v>
      </c>
      <c r="N45" s="106" t="s">
        <v>1723</v>
      </c>
      <c r="O45" s="106" t="s">
        <v>324</v>
      </c>
      <c r="P45" s="106" t="s">
        <v>274</v>
      </c>
      <c r="Q45" s="106" t="s">
        <v>957</v>
      </c>
      <c r="R45" s="106" t="s">
        <v>1724</v>
      </c>
      <c r="AA45" s="67" t="s">
        <v>973</v>
      </c>
      <c r="AB45" s="84"/>
      <c r="AC45" s="85" t="s">
        <v>976</v>
      </c>
      <c r="AD45" s="86"/>
      <c r="AF45" s="67" t="s">
        <v>973</v>
      </c>
      <c r="AG45" s="84"/>
      <c r="AH45" s="85" t="s">
        <v>976</v>
      </c>
      <c r="AI45" s="86"/>
    </row>
    <row r="46" spans="3:35" x14ac:dyDescent="0.15">
      <c r="C46" s="29"/>
      <c r="I46" s="30"/>
      <c r="J46" s="31"/>
      <c r="L46" s="106" t="s">
        <v>861</v>
      </c>
      <c r="M46" s="106" t="s">
        <v>1075</v>
      </c>
      <c r="N46" s="106" t="s">
        <v>1076</v>
      </c>
      <c r="O46" s="106" t="s">
        <v>324</v>
      </c>
      <c r="P46" s="106" t="s">
        <v>274</v>
      </c>
      <c r="Q46" s="106" t="s">
        <v>957</v>
      </c>
      <c r="R46" s="106" t="s">
        <v>1725</v>
      </c>
      <c r="AA46" s="87"/>
      <c r="AB46" s="88"/>
      <c r="AC46" s="91"/>
      <c r="AD46" s="90"/>
      <c r="AF46" s="87"/>
      <c r="AG46" s="88"/>
      <c r="AH46" s="91"/>
      <c r="AI46" s="90"/>
    </row>
    <row r="47" spans="3:35" x14ac:dyDescent="0.15">
      <c r="C47" s="29"/>
      <c r="I47" s="30"/>
      <c r="J47" s="31"/>
      <c r="L47" s="106" t="s">
        <v>878</v>
      </c>
      <c r="M47" s="106" t="s">
        <v>1077</v>
      </c>
      <c r="N47" s="106" t="s">
        <v>1078</v>
      </c>
      <c r="O47" s="106" t="s">
        <v>324</v>
      </c>
      <c r="P47" s="106" t="s">
        <v>274</v>
      </c>
      <c r="Q47" s="106" t="s">
        <v>957</v>
      </c>
      <c r="R47" s="106" t="s">
        <v>1726</v>
      </c>
      <c r="AA47" s="80"/>
      <c r="AB47" s="81" t="s">
        <v>977</v>
      </c>
      <c r="AC47" s="92"/>
      <c r="AD47" s="83"/>
      <c r="AF47" s="80"/>
      <c r="AG47" s="81" t="s">
        <v>977</v>
      </c>
      <c r="AH47" s="92"/>
      <c r="AI47" s="83"/>
    </row>
    <row r="48" spans="3:35" x14ac:dyDescent="0.15">
      <c r="C48" s="29"/>
      <c r="I48" s="30"/>
      <c r="J48" s="31"/>
      <c r="L48" s="106" t="s">
        <v>866</v>
      </c>
      <c r="M48" s="106" t="s">
        <v>1727</v>
      </c>
      <c r="N48" s="106" t="s">
        <v>1079</v>
      </c>
      <c r="O48" s="106" t="s">
        <v>324</v>
      </c>
      <c r="P48" s="106" t="s">
        <v>274</v>
      </c>
      <c r="Q48" s="106" t="s">
        <v>957</v>
      </c>
      <c r="R48" s="106" t="s">
        <v>1728</v>
      </c>
      <c r="AA48" s="67" t="s">
        <v>973</v>
      </c>
      <c r="AB48" s="84"/>
      <c r="AC48" s="85" t="s">
        <v>978</v>
      </c>
      <c r="AD48" s="86"/>
      <c r="AF48" s="67" t="s">
        <v>973</v>
      </c>
      <c r="AG48" s="84"/>
      <c r="AH48" s="85" t="s">
        <v>978</v>
      </c>
      <c r="AI48" s="86"/>
    </row>
    <row r="49" spans="3:35" x14ac:dyDescent="0.15">
      <c r="C49" s="29"/>
      <c r="I49" s="30"/>
      <c r="J49" s="31"/>
      <c r="L49" s="106" t="s">
        <v>868</v>
      </c>
      <c r="M49" s="106" t="s">
        <v>1080</v>
      </c>
      <c r="N49" s="106" t="s">
        <v>1081</v>
      </c>
      <c r="O49" s="106" t="s">
        <v>324</v>
      </c>
      <c r="P49" s="106" t="s">
        <v>274</v>
      </c>
      <c r="Q49" s="106" t="s">
        <v>957</v>
      </c>
      <c r="R49" s="106" t="s">
        <v>1729</v>
      </c>
      <c r="AA49" s="87"/>
      <c r="AB49" s="88"/>
      <c r="AC49" s="91"/>
      <c r="AD49" s="90"/>
      <c r="AF49" s="87"/>
      <c r="AG49" s="88"/>
      <c r="AH49" s="91"/>
      <c r="AI49" s="90"/>
    </row>
    <row r="50" spans="3:35" x14ac:dyDescent="0.15">
      <c r="C50" s="29"/>
      <c r="I50" s="30"/>
      <c r="J50" s="31"/>
      <c r="L50" s="106" t="s">
        <v>876</v>
      </c>
      <c r="M50" s="106" t="s">
        <v>1730</v>
      </c>
      <c r="N50" s="106" t="s">
        <v>1082</v>
      </c>
      <c r="O50" s="106" t="s">
        <v>324</v>
      </c>
      <c r="P50" s="106" t="s">
        <v>274</v>
      </c>
      <c r="Q50" s="106" t="s">
        <v>957</v>
      </c>
      <c r="R50" s="106" t="s">
        <v>1731</v>
      </c>
      <c r="AA50" s="80"/>
      <c r="AB50" s="81" t="s">
        <v>979</v>
      </c>
      <c r="AC50" s="92"/>
      <c r="AD50" s="83"/>
      <c r="AF50" s="80"/>
      <c r="AG50" s="81" t="s">
        <v>979</v>
      </c>
      <c r="AH50" s="92"/>
      <c r="AI50" s="83"/>
    </row>
    <row r="51" spans="3:35" x14ac:dyDescent="0.15">
      <c r="C51" s="29"/>
      <c r="F51" s="12" t="s">
        <v>216</v>
      </c>
      <c r="I51" s="30"/>
      <c r="J51" s="31"/>
      <c r="L51" s="106" t="s">
        <v>862</v>
      </c>
      <c r="M51" s="106" t="s">
        <v>1083</v>
      </c>
      <c r="N51" s="106" t="s">
        <v>1084</v>
      </c>
      <c r="O51" s="106" t="s">
        <v>324</v>
      </c>
      <c r="P51" s="106" t="s">
        <v>274</v>
      </c>
      <c r="Q51" s="106" t="s">
        <v>957</v>
      </c>
      <c r="R51" s="106" t="s">
        <v>1732</v>
      </c>
      <c r="AA51" s="67" t="s">
        <v>973</v>
      </c>
      <c r="AB51" s="84"/>
      <c r="AC51" s="85" t="s">
        <v>980</v>
      </c>
      <c r="AD51" s="86"/>
      <c r="AF51" s="67" t="s">
        <v>973</v>
      </c>
      <c r="AG51" s="84"/>
      <c r="AH51" s="85" t="s">
        <v>980</v>
      </c>
      <c r="AI51" s="86"/>
    </row>
    <row r="52" spans="3:35" x14ac:dyDescent="0.15">
      <c r="C52" s="29"/>
      <c r="I52" s="30"/>
      <c r="J52" s="31"/>
      <c r="L52" s="106" t="s">
        <v>871</v>
      </c>
      <c r="M52" s="106" t="s">
        <v>1085</v>
      </c>
      <c r="N52" s="106" t="s">
        <v>1086</v>
      </c>
      <c r="O52" s="106" t="s">
        <v>324</v>
      </c>
      <c r="P52" s="106" t="s">
        <v>274</v>
      </c>
      <c r="Q52" s="106" t="s">
        <v>957</v>
      </c>
      <c r="R52" s="106" t="s">
        <v>1733</v>
      </c>
      <c r="AA52" s="87"/>
      <c r="AB52" s="88"/>
      <c r="AC52" s="91"/>
      <c r="AD52" s="90"/>
      <c r="AF52" s="87"/>
      <c r="AG52" s="88"/>
      <c r="AH52" s="91"/>
      <c r="AI52" s="90"/>
    </row>
    <row r="53" spans="3:35" x14ac:dyDescent="0.15">
      <c r="C53" s="29"/>
      <c r="L53" s="106" t="s">
        <v>879</v>
      </c>
      <c r="M53" s="106" t="s">
        <v>1087</v>
      </c>
      <c r="N53" s="106" t="s">
        <v>1088</v>
      </c>
      <c r="O53" s="106" t="s">
        <v>324</v>
      </c>
      <c r="P53" s="106" t="s">
        <v>274</v>
      </c>
      <c r="Q53" s="106" t="s">
        <v>957</v>
      </c>
      <c r="R53" s="106" t="s">
        <v>1734</v>
      </c>
      <c r="AA53" s="80"/>
      <c r="AB53" s="81" t="s">
        <v>981</v>
      </c>
      <c r="AC53" s="95"/>
      <c r="AD53" s="83"/>
      <c r="AF53" s="80"/>
      <c r="AG53" s="81" t="s">
        <v>981</v>
      </c>
      <c r="AH53" s="95"/>
      <c r="AI53" s="83"/>
    </row>
    <row r="54" spans="3:35" x14ac:dyDescent="0.15">
      <c r="C54" s="29"/>
      <c r="L54" s="106" t="s">
        <v>870</v>
      </c>
      <c r="M54" s="106" t="s">
        <v>1735</v>
      </c>
      <c r="N54" s="106" t="s">
        <v>1736</v>
      </c>
      <c r="O54" s="106" t="s">
        <v>324</v>
      </c>
      <c r="P54" s="106" t="s">
        <v>274</v>
      </c>
      <c r="Q54" s="106" t="s">
        <v>957</v>
      </c>
      <c r="R54" s="106" t="s">
        <v>1737</v>
      </c>
      <c r="AA54" s="67" t="s">
        <v>973</v>
      </c>
      <c r="AB54" s="84"/>
      <c r="AC54" s="85" t="s">
        <v>982</v>
      </c>
      <c r="AD54" s="86"/>
      <c r="AF54" s="67" t="s">
        <v>973</v>
      </c>
      <c r="AG54" s="84"/>
      <c r="AH54" s="85" t="s">
        <v>982</v>
      </c>
      <c r="AI54" s="86"/>
    </row>
    <row r="55" spans="3:35" x14ac:dyDescent="0.15">
      <c r="C55" s="29"/>
      <c r="L55" s="106" t="s">
        <v>678</v>
      </c>
      <c r="M55" s="106" t="s">
        <v>1089</v>
      </c>
      <c r="N55" s="106" t="s">
        <v>1090</v>
      </c>
      <c r="O55" s="106" t="s">
        <v>324</v>
      </c>
      <c r="P55" s="106" t="s">
        <v>262</v>
      </c>
      <c r="Q55" s="106" t="s">
        <v>957</v>
      </c>
      <c r="R55" s="106" t="s">
        <v>1594</v>
      </c>
      <c r="AA55" s="87"/>
      <c r="AB55" s="88"/>
      <c r="AC55" s="91"/>
      <c r="AD55" s="90"/>
      <c r="AF55" s="87"/>
      <c r="AG55" s="88"/>
      <c r="AH55" s="91"/>
      <c r="AI55" s="90"/>
    </row>
    <row r="56" spans="3:35" x14ac:dyDescent="0.15">
      <c r="C56" s="29"/>
      <c r="L56" s="106" t="s">
        <v>673</v>
      </c>
      <c r="M56" s="106" t="s">
        <v>1091</v>
      </c>
      <c r="N56" s="106" t="s">
        <v>1092</v>
      </c>
      <c r="O56" s="106" t="s">
        <v>324</v>
      </c>
      <c r="P56" s="106" t="s">
        <v>262</v>
      </c>
      <c r="Q56" s="106" t="s">
        <v>957</v>
      </c>
      <c r="R56" s="106" t="s">
        <v>1594</v>
      </c>
      <c r="AA56" s="96"/>
      <c r="AB56" s="97"/>
      <c r="AC56" s="98"/>
      <c r="AD56" s="99"/>
      <c r="AF56" s="96"/>
      <c r="AG56" s="97"/>
      <c r="AH56" s="98"/>
      <c r="AI56" s="99"/>
    </row>
    <row r="57" spans="3:35" x14ac:dyDescent="0.15">
      <c r="C57" s="29"/>
      <c r="L57" s="106" t="s">
        <v>674</v>
      </c>
      <c r="M57" s="106" t="s">
        <v>1093</v>
      </c>
      <c r="N57" s="106" t="s">
        <v>1094</v>
      </c>
      <c r="O57" s="106" t="s">
        <v>324</v>
      </c>
      <c r="P57" s="106" t="s">
        <v>262</v>
      </c>
      <c r="Q57" s="106" t="s">
        <v>957</v>
      </c>
      <c r="R57" s="106" t="s">
        <v>1775</v>
      </c>
    </row>
    <row r="58" spans="3:35" x14ac:dyDescent="0.15">
      <c r="C58" s="29"/>
      <c r="L58" s="106" t="s">
        <v>683</v>
      </c>
      <c r="M58" s="106" t="s">
        <v>1095</v>
      </c>
      <c r="N58" s="106" t="s">
        <v>1096</v>
      </c>
      <c r="O58" s="106" t="s">
        <v>324</v>
      </c>
      <c r="P58" s="106" t="s">
        <v>262</v>
      </c>
      <c r="Q58" s="106" t="s">
        <v>957</v>
      </c>
      <c r="R58" s="106" t="s">
        <v>1776</v>
      </c>
    </row>
    <row r="59" spans="3:35" x14ac:dyDescent="0.15">
      <c r="C59" s="29"/>
      <c r="L59" s="106" t="s">
        <v>672</v>
      </c>
      <c r="M59" s="106" t="s">
        <v>1097</v>
      </c>
      <c r="N59" s="106" t="s">
        <v>1098</v>
      </c>
      <c r="O59" s="106" t="s">
        <v>324</v>
      </c>
      <c r="P59" s="106" t="s">
        <v>262</v>
      </c>
      <c r="Q59" s="106" t="s">
        <v>957</v>
      </c>
      <c r="R59" s="106" t="s">
        <v>1777</v>
      </c>
    </row>
    <row r="60" spans="3:35" x14ac:dyDescent="0.15">
      <c r="C60" s="29"/>
      <c r="L60" s="106" t="s">
        <v>677</v>
      </c>
      <c r="M60" s="106" t="s">
        <v>1099</v>
      </c>
      <c r="N60" s="106" t="s">
        <v>1100</v>
      </c>
      <c r="O60" s="106" t="s">
        <v>324</v>
      </c>
      <c r="P60" s="106" t="s">
        <v>262</v>
      </c>
      <c r="Q60" s="106" t="s">
        <v>957</v>
      </c>
      <c r="R60" s="106" t="s">
        <v>1778</v>
      </c>
    </row>
    <row r="61" spans="3:35" x14ac:dyDescent="0.15">
      <c r="C61" s="29"/>
      <c r="L61" s="106" t="s">
        <v>639</v>
      </c>
      <c r="M61" s="106" t="s">
        <v>1101</v>
      </c>
      <c r="N61" s="106" t="s">
        <v>1102</v>
      </c>
      <c r="O61" s="106" t="s">
        <v>2707</v>
      </c>
      <c r="P61" s="106" t="s">
        <v>274</v>
      </c>
      <c r="Q61" s="106" t="s">
        <v>957</v>
      </c>
      <c r="R61" s="106" t="s">
        <v>1806</v>
      </c>
    </row>
    <row r="62" spans="3:35" x14ac:dyDescent="0.15">
      <c r="C62" s="29"/>
      <c r="L62" s="106" t="s">
        <v>631</v>
      </c>
      <c r="M62" s="106" t="s">
        <v>1103</v>
      </c>
      <c r="N62" s="106" t="s">
        <v>1104</v>
      </c>
      <c r="O62" s="106" t="s">
        <v>2707</v>
      </c>
      <c r="P62" s="106" t="s">
        <v>274</v>
      </c>
      <c r="Q62" s="106" t="s">
        <v>957</v>
      </c>
      <c r="R62" s="106" t="s">
        <v>1807</v>
      </c>
    </row>
    <row r="63" spans="3:35" x14ac:dyDescent="0.15">
      <c r="C63" s="29"/>
      <c r="L63" s="106" t="s">
        <v>380</v>
      </c>
      <c r="M63" s="106" t="s">
        <v>1808</v>
      </c>
      <c r="N63" s="106" t="s">
        <v>1809</v>
      </c>
      <c r="O63" s="106" t="s">
        <v>2707</v>
      </c>
      <c r="P63" s="106" t="s">
        <v>274</v>
      </c>
      <c r="Q63" s="106" t="s">
        <v>957</v>
      </c>
      <c r="R63" s="106" t="s">
        <v>1810</v>
      </c>
    </row>
    <row r="64" spans="3:35" x14ac:dyDescent="0.15">
      <c r="C64" s="29"/>
      <c r="L64" s="106" t="s">
        <v>499</v>
      </c>
      <c r="M64" s="106" t="s">
        <v>1105</v>
      </c>
      <c r="N64" s="106" t="s">
        <v>1106</v>
      </c>
      <c r="O64" s="106" t="s">
        <v>2708</v>
      </c>
      <c r="P64" s="106" t="s">
        <v>274</v>
      </c>
      <c r="Q64" s="106" t="s">
        <v>957</v>
      </c>
      <c r="R64" s="106" t="s">
        <v>1811</v>
      </c>
    </row>
    <row r="65" spans="3:18" x14ac:dyDescent="0.15">
      <c r="C65" s="29"/>
      <c r="L65" s="106" t="s">
        <v>493</v>
      </c>
      <c r="M65" s="106" t="s">
        <v>1107</v>
      </c>
      <c r="N65" s="106" t="s">
        <v>1108</v>
      </c>
      <c r="O65" s="106" t="s">
        <v>2708</v>
      </c>
      <c r="P65" s="106" t="s">
        <v>274</v>
      </c>
      <c r="Q65" s="106" t="s">
        <v>957</v>
      </c>
      <c r="R65" s="106" t="s">
        <v>1682</v>
      </c>
    </row>
    <row r="66" spans="3:18" x14ac:dyDescent="0.15">
      <c r="C66" s="29"/>
      <c r="L66" s="106" t="s">
        <v>515</v>
      </c>
      <c r="M66" s="106" t="s">
        <v>1109</v>
      </c>
      <c r="N66" s="106" t="s">
        <v>1110</v>
      </c>
      <c r="O66" s="106" t="s">
        <v>2708</v>
      </c>
      <c r="P66" s="106" t="s">
        <v>274</v>
      </c>
      <c r="Q66" s="106" t="s">
        <v>957</v>
      </c>
      <c r="R66" s="106" t="s">
        <v>1812</v>
      </c>
    </row>
    <row r="67" spans="3:18" x14ac:dyDescent="0.15">
      <c r="C67" s="29"/>
      <c r="L67" s="106" t="s">
        <v>501</v>
      </c>
      <c r="M67" s="106" t="s">
        <v>1111</v>
      </c>
      <c r="N67" s="106" t="s">
        <v>1112</v>
      </c>
      <c r="O67" s="106" t="s">
        <v>2708</v>
      </c>
      <c r="P67" s="106" t="s">
        <v>274</v>
      </c>
      <c r="Q67" s="106" t="s">
        <v>957</v>
      </c>
      <c r="R67" s="106" t="s">
        <v>1813</v>
      </c>
    </row>
    <row r="68" spans="3:18" x14ac:dyDescent="0.15">
      <c r="C68" s="29"/>
      <c r="L68" s="106" t="s">
        <v>498</v>
      </c>
      <c r="M68" s="106" t="s">
        <v>1113</v>
      </c>
      <c r="N68" s="106" t="s">
        <v>1114</v>
      </c>
      <c r="O68" s="106" t="s">
        <v>2708</v>
      </c>
      <c r="P68" s="106" t="s">
        <v>274</v>
      </c>
      <c r="Q68" s="106" t="s">
        <v>957</v>
      </c>
      <c r="R68" s="106" t="s">
        <v>1814</v>
      </c>
    </row>
    <row r="69" spans="3:18" x14ac:dyDescent="0.15">
      <c r="L69" s="106" t="s">
        <v>490</v>
      </c>
      <c r="M69" s="106" t="s">
        <v>1115</v>
      </c>
      <c r="N69" s="106" t="s">
        <v>1116</v>
      </c>
      <c r="O69" s="106" t="s">
        <v>2708</v>
      </c>
      <c r="P69" s="106" t="s">
        <v>274</v>
      </c>
      <c r="Q69" s="106" t="s">
        <v>957</v>
      </c>
      <c r="R69" s="106" t="s">
        <v>1619</v>
      </c>
    </row>
    <row r="70" spans="3:18" x14ac:dyDescent="0.15">
      <c r="L70" s="106" t="s">
        <v>509</v>
      </c>
      <c r="M70" s="106" t="s">
        <v>1117</v>
      </c>
      <c r="N70" s="106" t="s">
        <v>1118</v>
      </c>
      <c r="O70" s="106" t="s">
        <v>2708</v>
      </c>
      <c r="P70" s="106" t="s">
        <v>262</v>
      </c>
      <c r="Q70" s="106" t="s">
        <v>957</v>
      </c>
      <c r="R70" s="106" t="s">
        <v>1836</v>
      </c>
    </row>
    <row r="71" spans="3:18" x14ac:dyDescent="0.15">
      <c r="L71" s="106" t="s">
        <v>482</v>
      </c>
      <c r="M71" s="106" t="s">
        <v>1119</v>
      </c>
      <c r="N71" s="106" t="s">
        <v>1120</v>
      </c>
      <c r="O71" s="106" t="s">
        <v>2708</v>
      </c>
      <c r="P71" s="106" t="s">
        <v>262</v>
      </c>
      <c r="Q71" s="106" t="s">
        <v>957</v>
      </c>
      <c r="R71" s="106" t="s">
        <v>1837</v>
      </c>
    </row>
    <row r="72" spans="3:18" x14ac:dyDescent="0.15">
      <c r="L72" s="106" t="s">
        <v>475</v>
      </c>
      <c r="M72" s="106" t="s">
        <v>1121</v>
      </c>
      <c r="N72" s="106" t="s">
        <v>1122</v>
      </c>
      <c r="O72" s="106" t="s">
        <v>2708</v>
      </c>
      <c r="P72" s="106" t="s">
        <v>262</v>
      </c>
      <c r="Q72" s="106" t="s">
        <v>957</v>
      </c>
      <c r="R72" s="106" t="s">
        <v>1838</v>
      </c>
    </row>
    <row r="73" spans="3:18" x14ac:dyDescent="0.15">
      <c r="L73" s="106" t="s">
        <v>473</v>
      </c>
      <c r="M73" s="106" t="s">
        <v>1123</v>
      </c>
      <c r="N73" s="106" t="s">
        <v>1124</v>
      </c>
      <c r="O73" s="106" t="s">
        <v>2708</v>
      </c>
      <c r="P73" s="106" t="s">
        <v>262</v>
      </c>
      <c r="Q73" s="106" t="s">
        <v>957</v>
      </c>
      <c r="R73" s="106" t="s">
        <v>1600</v>
      </c>
    </row>
    <row r="74" spans="3:18" x14ac:dyDescent="0.15">
      <c r="L74" s="106" t="s">
        <v>743</v>
      </c>
      <c r="M74" s="106" t="s">
        <v>1125</v>
      </c>
      <c r="N74" s="106" t="s">
        <v>1126</v>
      </c>
      <c r="O74" s="106" t="s">
        <v>423</v>
      </c>
      <c r="P74" s="106" t="s">
        <v>274</v>
      </c>
      <c r="Q74" s="106" t="s">
        <v>957</v>
      </c>
      <c r="R74" s="106" t="s">
        <v>1719</v>
      </c>
    </row>
    <row r="75" spans="3:18" x14ac:dyDescent="0.15">
      <c r="L75" s="106" t="s">
        <v>770</v>
      </c>
      <c r="M75" s="106" t="s">
        <v>1127</v>
      </c>
      <c r="N75" s="106" t="s">
        <v>1128</v>
      </c>
      <c r="O75" s="106" t="s">
        <v>423</v>
      </c>
      <c r="P75" s="106" t="s">
        <v>274</v>
      </c>
      <c r="Q75" s="106" t="s">
        <v>957</v>
      </c>
      <c r="R75" s="106" t="s">
        <v>1842</v>
      </c>
    </row>
    <row r="76" spans="3:18" x14ac:dyDescent="0.15">
      <c r="L76" s="106" t="s">
        <v>359</v>
      </c>
      <c r="M76" s="106" t="s">
        <v>1129</v>
      </c>
      <c r="N76" s="106" t="s">
        <v>1130</v>
      </c>
      <c r="O76" s="106" t="s">
        <v>423</v>
      </c>
      <c r="P76" s="106" t="s">
        <v>274</v>
      </c>
      <c r="Q76" s="106" t="s">
        <v>957</v>
      </c>
      <c r="R76" s="106" t="s">
        <v>1843</v>
      </c>
    </row>
    <row r="77" spans="3:18" x14ac:dyDescent="0.15">
      <c r="C77" s="29"/>
      <c r="L77" s="106" t="s">
        <v>760</v>
      </c>
      <c r="M77" s="106" t="s">
        <v>1131</v>
      </c>
      <c r="N77" s="106" t="s">
        <v>1132</v>
      </c>
      <c r="O77" s="106" t="s">
        <v>423</v>
      </c>
      <c r="P77" s="106" t="s">
        <v>274</v>
      </c>
      <c r="Q77" s="106" t="s">
        <v>957</v>
      </c>
      <c r="R77" s="106" t="s">
        <v>1844</v>
      </c>
    </row>
    <row r="78" spans="3:18" x14ac:dyDescent="0.15">
      <c r="C78" s="29"/>
      <c r="L78" s="106" t="s">
        <v>357</v>
      </c>
      <c r="M78" s="106" t="s">
        <v>1133</v>
      </c>
      <c r="N78" s="106" t="s">
        <v>1134</v>
      </c>
      <c r="O78" s="106" t="s">
        <v>423</v>
      </c>
      <c r="P78" s="106" t="s">
        <v>274</v>
      </c>
      <c r="Q78" s="106" t="s">
        <v>957</v>
      </c>
      <c r="R78" s="106" t="s">
        <v>1845</v>
      </c>
    </row>
    <row r="79" spans="3:18" x14ac:dyDescent="0.15">
      <c r="C79" s="29"/>
      <c r="L79" s="106" t="s">
        <v>749</v>
      </c>
      <c r="M79" s="106" t="s">
        <v>1135</v>
      </c>
      <c r="N79" s="106" t="s">
        <v>1136</v>
      </c>
      <c r="O79" s="106" t="s">
        <v>423</v>
      </c>
      <c r="P79" s="106" t="s">
        <v>274</v>
      </c>
      <c r="Q79" s="106" t="s">
        <v>957</v>
      </c>
      <c r="R79" s="106" t="s">
        <v>1846</v>
      </c>
    </row>
    <row r="80" spans="3:18" x14ac:dyDescent="0.15">
      <c r="C80" s="29"/>
      <c r="L80" s="106" t="s">
        <v>342</v>
      </c>
      <c r="M80" s="106" t="s">
        <v>1137</v>
      </c>
      <c r="N80" s="106" t="s">
        <v>1138</v>
      </c>
      <c r="O80" s="106" t="s">
        <v>423</v>
      </c>
      <c r="P80" s="106" t="s">
        <v>274</v>
      </c>
      <c r="Q80" s="106" t="s">
        <v>957</v>
      </c>
      <c r="R80" s="106" t="s">
        <v>1847</v>
      </c>
    </row>
    <row r="81" spans="3:18" x14ac:dyDescent="0.15">
      <c r="C81" s="29"/>
      <c r="L81" s="106" t="s">
        <v>353</v>
      </c>
      <c r="M81" s="106" t="s">
        <v>1139</v>
      </c>
      <c r="N81" s="106" t="s">
        <v>1140</v>
      </c>
      <c r="O81" s="106" t="s">
        <v>423</v>
      </c>
      <c r="P81" s="106" t="s">
        <v>274</v>
      </c>
      <c r="Q81" s="106" t="s">
        <v>957</v>
      </c>
      <c r="R81" s="106" t="s">
        <v>1848</v>
      </c>
    </row>
    <row r="82" spans="3:18" x14ac:dyDescent="0.15">
      <c r="C82" s="29"/>
      <c r="L82" s="106" t="s">
        <v>370</v>
      </c>
      <c r="M82" s="106" t="s">
        <v>1141</v>
      </c>
      <c r="N82" s="106" t="s">
        <v>1142</v>
      </c>
      <c r="O82" s="106" t="s">
        <v>423</v>
      </c>
      <c r="P82" s="106" t="s">
        <v>274</v>
      </c>
      <c r="Q82" s="106" t="s">
        <v>957</v>
      </c>
      <c r="R82" s="106" t="s">
        <v>1849</v>
      </c>
    </row>
    <row r="83" spans="3:18" x14ac:dyDescent="0.15">
      <c r="C83" s="29"/>
      <c r="L83" s="106" t="s">
        <v>351</v>
      </c>
      <c r="M83" s="106" t="s">
        <v>1143</v>
      </c>
      <c r="N83" s="106" t="s">
        <v>1144</v>
      </c>
      <c r="O83" s="106" t="s">
        <v>423</v>
      </c>
      <c r="P83" s="106" t="s">
        <v>274</v>
      </c>
      <c r="Q83" s="106" t="s">
        <v>957</v>
      </c>
      <c r="R83" s="106" t="s">
        <v>1850</v>
      </c>
    </row>
    <row r="84" spans="3:18" x14ac:dyDescent="0.15">
      <c r="C84" s="29"/>
      <c r="L84" s="106" t="s">
        <v>334</v>
      </c>
      <c r="M84" s="106" t="s">
        <v>1145</v>
      </c>
      <c r="N84" s="106" t="s">
        <v>1146</v>
      </c>
      <c r="O84" s="106" t="s">
        <v>423</v>
      </c>
      <c r="P84" s="106" t="s">
        <v>274</v>
      </c>
      <c r="Q84" s="106" t="s">
        <v>957</v>
      </c>
      <c r="R84" s="106" t="s">
        <v>1851</v>
      </c>
    </row>
    <row r="85" spans="3:18" x14ac:dyDescent="0.15">
      <c r="C85" s="29"/>
      <c r="L85" s="106" t="s">
        <v>350</v>
      </c>
      <c r="M85" s="106" t="s">
        <v>1147</v>
      </c>
      <c r="N85" s="106" t="s">
        <v>1148</v>
      </c>
      <c r="O85" s="106" t="s">
        <v>423</v>
      </c>
      <c r="P85" s="106" t="s">
        <v>274</v>
      </c>
      <c r="Q85" s="106" t="s">
        <v>957</v>
      </c>
      <c r="R85" s="106" t="s">
        <v>1711</v>
      </c>
    </row>
    <row r="86" spans="3:18" x14ac:dyDescent="0.15">
      <c r="C86" s="29"/>
      <c r="L86" s="106" t="s">
        <v>329</v>
      </c>
      <c r="M86" s="106" t="s">
        <v>1149</v>
      </c>
      <c r="N86" s="106" t="s">
        <v>1150</v>
      </c>
      <c r="O86" s="106" t="s">
        <v>423</v>
      </c>
      <c r="P86" s="106" t="s">
        <v>274</v>
      </c>
      <c r="Q86" s="106" t="s">
        <v>957</v>
      </c>
      <c r="R86" s="106" t="s">
        <v>1852</v>
      </c>
    </row>
    <row r="87" spans="3:18" x14ac:dyDescent="0.15">
      <c r="C87" s="29"/>
      <c r="L87" s="106" t="s">
        <v>331</v>
      </c>
      <c r="M87" s="106" t="s">
        <v>1151</v>
      </c>
      <c r="N87" s="106" t="s">
        <v>1152</v>
      </c>
      <c r="O87" s="106" t="s">
        <v>423</v>
      </c>
      <c r="P87" s="106" t="s">
        <v>274</v>
      </c>
      <c r="Q87" s="106" t="s">
        <v>957</v>
      </c>
      <c r="R87" s="106" t="s">
        <v>1734</v>
      </c>
    </row>
    <row r="88" spans="3:18" x14ac:dyDescent="0.15">
      <c r="C88" s="29"/>
      <c r="L88" s="106" t="s">
        <v>349</v>
      </c>
      <c r="M88" s="106" t="s">
        <v>1153</v>
      </c>
      <c r="N88" s="106" t="s">
        <v>1154</v>
      </c>
      <c r="O88" s="106" t="s">
        <v>423</v>
      </c>
      <c r="P88" s="106" t="s">
        <v>274</v>
      </c>
      <c r="Q88" s="106" t="s">
        <v>957</v>
      </c>
      <c r="R88" s="106" t="s">
        <v>1853</v>
      </c>
    </row>
    <row r="89" spans="3:18" x14ac:dyDescent="0.15">
      <c r="C89" s="29"/>
      <c r="L89" s="106" t="s">
        <v>338</v>
      </c>
      <c r="M89" s="106" t="s">
        <v>1155</v>
      </c>
      <c r="N89" s="106" t="s">
        <v>1156</v>
      </c>
      <c r="O89" s="106" t="s">
        <v>423</v>
      </c>
      <c r="P89" s="106" t="s">
        <v>262</v>
      </c>
      <c r="Q89" s="106" t="s">
        <v>957</v>
      </c>
      <c r="R89" s="106" t="s">
        <v>1595</v>
      </c>
    </row>
    <row r="90" spans="3:18" x14ac:dyDescent="0.15">
      <c r="C90" s="29"/>
      <c r="L90" s="106" t="s">
        <v>738</v>
      </c>
      <c r="M90" s="106" t="s">
        <v>1157</v>
      </c>
      <c r="N90" s="106" t="s">
        <v>1158</v>
      </c>
      <c r="O90" s="106" t="s">
        <v>423</v>
      </c>
      <c r="P90" s="106" t="s">
        <v>262</v>
      </c>
      <c r="Q90" s="106" t="s">
        <v>957</v>
      </c>
      <c r="R90" s="106" t="s">
        <v>1920</v>
      </c>
    </row>
    <row r="91" spans="3:18" x14ac:dyDescent="0.15">
      <c r="C91" s="29"/>
      <c r="L91" s="106" t="s">
        <v>754</v>
      </c>
      <c r="M91" s="106" t="s">
        <v>1159</v>
      </c>
      <c r="N91" s="106" t="s">
        <v>1160</v>
      </c>
      <c r="O91" s="106" t="s">
        <v>423</v>
      </c>
      <c r="P91" s="106" t="s">
        <v>262</v>
      </c>
      <c r="Q91" s="106" t="s">
        <v>957</v>
      </c>
      <c r="R91" s="106" t="s">
        <v>1843</v>
      </c>
    </row>
    <row r="92" spans="3:18" x14ac:dyDescent="0.15">
      <c r="C92" s="29"/>
      <c r="L92" s="106" t="s">
        <v>366</v>
      </c>
      <c r="M92" s="106" t="s">
        <v>1161</v>
      </c>
      <c r="N92" s="106" t="s">
        <v>1162</v>
      </c>
      <c r="O92" s="106" t="s">
        <v>423</v>
      </c>
      <c r="P92" s="106" t="s">
        <v>262</v>
      </c>
      <c r="Q92" s="106" t="s">
        <v>957</v>
      </c>
      <c r="R92" s="106" t="s">
        <v>1921</v>
      </c>
    </row>
    <row r="93" spans="3:18" x14ac:dyDescent="0.15">
      <c r="C93" s="29"/>
      <c r="L93" s="106" t="s">
        <v>352</v>
      </c>
      <c r="M93" s="106" t="s">
        <v>1163</v>
      </c>
      <c r="N93" s="106" t="s">
        <v>1164</v>
      </c>
      <c r="O93" s="106" t="s">
        <v>423</v>
      </c>
      <c r="P93" s="106" t="s">
        <v>262</v>
      </c>
      <c r="Q93" s="106" t="s">
        <v>957</v>
      </c>
      <c r="R93" s="106" t="s">
        <v>1922</v>
      </c>
    </row>
    <row r="94" spans="3:18" x14ac:dyDescent="0.15">
      <c r="C94" s="29"/>
      <c r="L94" s="106" t="s">
        <v>326</v>
      </c>
      <c r="M94" s="106" t="s">
        <v>1165</v>
      </c>
      <c r="N94" s="106" t="s">
        <v>1166</v>
      </c>
      <c r="O94" s="106" t="s">
        <v>423</v>
      </c>
      <c r="P94" s="106" t="s">
        <v>262</v>
      </c>
      <c r="Q94" s="106" t="s">
        <v>957</v>
      </c>
      <c r="R94" s="106" t="s">
        <v>1651</v>
      </c>
    </row>
    <row r="95" spans="3:18" x14ac:dyDescent="0.15">
      <c r="C95" s="29"/>
      <c r="L95" s="106" t="s">
        <v>382</v>
      </c>
      <c r="M95" s="106" t="s">
        <v>1167</v>
      </c>
      <c r="N95" s="106" t="s">
        <v>1168</v>
      </c>
      <c r="O95" s="106" t="s">
        <v>423</v>
      </c>
      <c r="P95" s="106" t="s">
        <v>262</v>
      </c>
      <c r="Q95" s="106" t="s">
        <v>957</v>
      </c>
      <c r="R95" s="106" t="s">
        <v>1923</v>
      </c>
    </row>
    <row r="96" spans="3:18" x14ac:dyDescent="0.15">
      <c r="C96" s="29"/>
      <c r="L96" s="106" t="s">
        <v>341</v>
      </c>
      <c r="M96" s="106" t="s">
        <v>1169</v>
      </c>
      <c r="N96" s="106" t="s">
        <v>1170</v>
      </c>
      <c r="O96" s="106" t="s">
        <v>423</v>
      </c>
      <c r="P96" s="106" t="s">
        <v>262</v>
      </c>
      <c r="Q96" s="106" t="s">
        <v>957</v>
      </c>
      <c r="R96" s="106" t="s">
        <v>1924</v>
      </c>
    </row>
    <row r="97" spans="3:18" x14ac:dyDescent="0.15">
      <c r="C97" s="29"/>
      <c r="L97" s="106" t="s">
        <v>348</v>
      </c>
      <c r="M97" s="106" t="s">
        <v>1171</v>
      </c>
      <c r="N97" s="106" t="s">
        <v>1172</v>
      </c>
      <c r="O97" s="106" t="s">
        <v>423</v>
      </c>
      <c r="P97" s="106" t="s">
        <v>262</v>
      </c>
      <c r="Q97" s="106" t="s">
        <v>957</v>
      </c>
      <c r="R97" s="106" t="s">
        <v>1925</v>
      </c>
    </row>
    <row r="98" spans="3:18" x14ac:dyDescent="0.15">
      <c r="C98" s="29"/>
      <c r="L98" s="106" t="s">
        <v>364</v>
      </c>
      <c r="M98" s="106" t="s">
        <v>1173</v>
      </c>
      <c r="N98" s="106" t="s">
        <v>1174</v>
      </c>
      <c r="O98" s="106" t="s">
        <v>423</v>
      </c>
      <c r="P98" s="106" t="s">
        <v>262</v>
      </c>
      <c r="Q98" s="106" t="s">
        <v>957</v>
      </c>
      <c r="R98" s="106" t="s">
        <v>1926</v>
      </c>
    </row>
    <row r="99" spans="3:18" x14ac:dyDescent="0.15">
      <c r="C99" s="29"/>
      <c r="L99" s="106" t="s">
        <v>327</v>
      </c>
      <c r="M99" s="106" t="s">
        <v>1175</v>
      </c>
      <c r="N99" s="106" t="s">
        <v>1176</v>
      </c>
      <c r="O99" s="106" t="s">
        <v>423</v>
      </c>
      <c r="P99" s="106" t="s">
        <v>262</v>
      </c>
      <c r="Q99" s="106" t="s">
        <v>957</v>
      </c>
      <c r="R99" s="106" t="s">
        <v>1927</v>
      </c>
    </row>
    <row r="100" spans="3:18" x14ac:dyDescent="0.15">
      <c r="C100" s="29"/>
      <c r="L100" s="106" t="s">
        <v>337</v>
      </c>
      <c r="M100" s="106" t="s">
        <v>1177</v>
      </c>
      <c r="N100" s="106" t="s">
        <v>1178</v>
      </c>
      <c r="O100" s="106" t="s">
        <v>423</v>
      </c>
      <c r="P100" s="106" t="s">
        <v>262</v>
      </c>
      <c r="Q100" s="106" t="s">
        <v>957</v>
      </c>
      <c r="R100" s="106" t="s">
        <v>1928</v>
      </c>
    </row>
    <row r="101" spans="3:18" x14ac:dyDescent="0.15">
      <c r="C101" s="29"/>
      <c r="L101" s="106" t="s">
        <v>367</v>
      </c>
      <c r="M101" s="106" t="s">
        <v>1179</v>
      </c>
      <c r="N101" s="106" t="s">
        <v>1180</v>
      </c>
      <c r="O101" s="106" t="s">
        <v>423</v>
      </c>
      <c r="P101" s="106" t="s">
        <v>262</v>
      </c>
      <c r="Q101" s="106" t="s">
        <v>957</v>
      </c>
      <c r="R101" s="106" t="s">
        <v>1929</v>
      </c>
    </row>
    <row r="102" spans="3:18" x14ac:dyDescent="0.15">
      <c r="C102" s="29"/>
      <c r="L102" s="106" t="s">
        <v>550</v>
      </c>
      <c r="M102" s="106" t="s">
        <v>1181</v>
      </c>
      <c r="N102" s="106" t="s">
        <v>1182</v>
      </c>
      <c r="O102" s="106" t="s">
        <v>2709</v>
      </c>
      <c r="P102" s="106" t="s">
        <v>274</v>
      </c>
      <c r="Q102" s="106" t="s">
        <v>957</v>
      </c>
      <c r="R102" s="106" t="s">
        <v>1962</v>
      </c>
    </row>
    <row r="103" spans="3:18" x14ac:dyDescent="0.15">
      <c r="C103" s="29"/>
      <c r="L103" s="106" t="s">
        <v>603</v>
      </c>
      <c r="M103" s="106" t="s">
        <v>1183</v>
      </c>
      <c r="N103" s="106" t="s">
        <v>1184</v>
      </c>
      <c r="O103" s="106" t="s">
        <v>2709</v>
      </c>
      <c r="P103" s="106" t="s">
        <v>274</v>
      </c>
      <c r="Q103" s="106" t="s">
        <v>957</v>
      </c>
      <c r="R103" s="106" t="s">
        <v>1962</v>
      </c>
    </row>
    <row r="104" spans="3:18" x14ac:dyDescent="0.15">
      <c r="C104" s="29"/>
      <c r="L104" s="106" t="s">
        <v>604</v>
      </c>
      <c r="M104" s="106" t="s">
        <v>1185</v>
      </c>
      <c r="N104" s="106" t="s">
        <v>1186</v>
      </c>
      <c r="O104" s="106" t="s">
        <v>2709</v>
      </c>
      <c r="P104" s="106" t="s">
        <v>274</v>
      </c>
      <c r="Q104" s="106" t="s">
        <v>957</v>
      </c>
      <c r="R104" s="106" t="s">
        <v>1926</v>
      </c>
    </row>
    <row r="105" spans="3:18" x14ac:dyDescent="0.15">
      <c r="C105" s="29"/>
      <c r="L105" s="106" t="s">
        <v>602</v>
      </c>
      <c r="M105" s="106" t="s">
        <v>1187</v>
      </c>
      <c r="N105" s="106" t="s">
        <v>1188</v>
      </c>
      <c r="O105" s="106" t="s">
        <v>2709</v>
      </c>
      <c r="P105" s="106" t="s">
        <v>274</v>
      </c>
      <c r="Q105" s="106" t="s">
        <v>957</v>
      </c>
      <c r="R105" s="106" t="s">
        <v>1963</v>
      </c>
    </row>
    <row r="106" spans="3:18" x14ac:dyDescent="0.15">
      <c r="C106" s="29"/>
      <c r="L106" s="106" t="s">
        <v>574</v>
      </c>
      <c r="M106" s="106" t="s">
        <v>1189</v>
      </c>
      <c r="N106" s="106" t="s">
        <v>1190</v>
      </c>
      <c r="O106" s="106" t="s">
        <v>2709</v>
      </c>
      <c r="P106" s="106" t="s">
        <v>274</v>
      </c>
      <c r="Q106" s="106" t="s">
        <v>957</v>
      </c>
      <c r="R106" s="106" t="s">
        <v>1964</v>
      </c>
    </row>
    <row r="107" spans="3:18" x14ac:dyDescent="0.15">
      <c r="C107" s="29"/>
      <c r="L107" s="106" t="s">
        <v>599</v>
      </c>
      <c r="M107" s="106" t="s">
        <v>1191</v>
      </c>
      <c r="N107" s="106" t="s">
        <v>1192</v>
      </c>
      <c r="O107" s="106" t="s">
        <v>2709</v>
      </c>
      <c r="P107" s="106" t="s">
        <v>274</v>
      </c>
      <c r="Q107" s="106" t="s">
        <v>957</v>
      </c>
      <c r="R107" s="106" t="s">
        <v>1965</v>
      </c>
    </row>
    <row r="108" spans="3:18" x14ac:dyDescent="0.15">
      <c r="C108" s="29"/>
      <c r="L108" s="106" t="s">
        <v>561</v>
      </c>
      <c r="M108" s="106" t="s">
        <v>1193</v>
      </c>
      <c r="N108" s="106" t="s">
        <v>1194</v>
      </c>
      <c r="O108" s="106" t="s">
        <v>2709</v>
      </c>
      <c r="P108" s="106" t="s">
        <v>274</v>
      </c>
      <c r="Q108" s="106" t="s">
        <v>957</v>
      </c>
      <c r="R108" s="106" t="s">
        <v>1966</v>
      </c>
    </row>
    <row r="109" spans="3:18" x14ac:dyDescent="0.15">
      <c r="C109" s="29"/>
      <c r="L109" s="106" t="s">
        <v>571</v>
      </c>
      <c r="M109" s="106" t="s">
        <v>1195</v>
      </c>
      <c r="N109" s="106" t="s">
        <v>1196</v>
      </c>
      <c r="O109" s="106" t="s">
        <v>2709</v>
      </c>
      <c r="P109" s="106" t="s">
        <v>274</v>
      </c>
      <c r="Q109" s="106" t="s">
        <v>957</v>
      </c>
      <c r="R109" s="106" t="s">
        <v>1967</v>
      </c>
    </row>
    <row r="110" spans="3:18" x14ac:dyDescent="0.15">
      <c r="C110" s="29"/>
      <c r="L110" s="106" t="s">
        <v>580</v>
      </c>
      <c r="M110" s="106" t="s">
        <v>1197</v>
      </c>
      <c r="N110" s="106" t="s">
        <v>1198</v>
      </c>
      <c r="O110" s="106" t="s">
        <v>2709</v>
      </c>
      <c r="P110" s="106" t="s">
        <v>274</v>
      </c>
      <c r="Q110" s="106" t="s">
        <v>957</v>
      </c>
      <c r="R110" s="106" t="s">
        <v>1968</v>
      </c>
    </row>
    <row r="111" spans="3:18" x14ac:dyDescent="0.15">
      <c r="C111" s="29"/>
      <c r="L111" s="106" t="s">
        <v>577</v>
      </c>
      <c r="M111" s="106" t="s">
        <v>1969</v>
      </c>
      <c r="N111" s="106" t="s">
        <v>1970</v>
      </c>
      <c r="O111" s="106" t="s">
        <v>2709</v>
      </c>
      <c r="P111" s="106" t="s">
        <v>274</v>
      </c>
      <c r="Q111" s="106" t="s">
        <v>957</v>
      </c>
      <c r="R111" s="106" t="s">
        <v>1971</v>
      </c>
    </row>
    <row r="112" spans="3:18" x14ac:dyDescent="0.15">
      <c r="C112" s="29"/>
      <c r="L112" s="106" t="s">
        <v>598</v>
      </c>
      <c r="M112" s="106" t="s">
        <v>1199</v>
      </c>
      <c r="N112" s="106" t="s">
        <v>1200</v>
      </c>
      <c r="O112" s="106" t="s">
        <v>2709</v>
      </c>
      <c r="P112" s="106" t="s">
        <v>262</v>
      </c>
      <c r="Q112" s="106" t="s">
        <v>957</v>
      </c>
      <c r="R112" s="106" t="s">
        <v>1994</v>
      </c>
    </row>
    <row r="113" spans="3:18" x14ac:dyDescent="0.15">
      <c r="C113" s="29"/>
      <c r="L113" s="106" t="s">
        <v>548</v>
      </c>
      <c r="M113" s="106" t="s">
        <v>1201</v>
      </c>
      <c r="N113" s="106" t="s">
        <v>1202</v>
      </c>
      <c r="O113" s="106" t="s">
        <v>2709</v>
      </c>
      <c r="P113" s="106" t="s">
        <v>262</v>
      </c>
      <c r="Q113" s="106" t="s">
        <v>957</v>
      </c>
      <c r="R113" s="106" t="s">
        <v>1595</v>
      </c>
    </row>
    <row r="114" spans="3:18" x14ac:dyDescent="0.15">
      <c r="C114" s="29"/>
      <c r="L114" s="106" t="s">
        <v>576</v>
      </c>
      <c r="M114" s="106" t="s">
        <v>1203</v>
      </c>
      <c r="N114" s="106" t="s">
        <v>1204</v>
      </c>
      <c r="O114" s="106" t="s">
        <v>2709</v>
      </c>
      <c r="P114" s="106" t="s">
        <v>262</v>
      </c>
      <c r="Q114" s="106" t="s">
        <v>957</v>
      </c>
      <c r="R114" s="106" t="s">
        <v>1995</v>
      </c>
    </row>
    <row r="115" spans="3:18" x14ac:dyDescent="0.15">
      <c r="C115" s="29"/>
      <c r="L115" s="106" t="s">
        <v>572</v>
      </c>
      <c r="M115" s="106" t="s">
        <v>1205</v>
      </c>
      <c r="N115" s="106" t="s">
        <v>1206</v>
      </c>
      <c r="O115" s="106" t="s">
        <v>2709</v>
      </c>
      <c r="P115" s="106" t="s">
        <v>262</v>
      </c>
      <c r="Q115" s="106" t="s">
        <v>957</v>
      </c>
      <c r="R115" s="106" t="s">
        <v>1996</v>
      </c>
    </row>
    <row r="116" spans="3:18" x14ac:dyDescent="0.15">
      <c r="C116" s="29"/>
      <c r="L116" s="106" t="s">
        <v>542</v>
      </c>
      <c r="M116" s="106" t="s">
        <v>1207</v>
      </c>
      <c r="N116" s="106" t="s">
        <v>1208</v>
      </c>
      <c r="O116" s="106" t="s">
        <v>2709</v>
      </c>
      <c r="P116" s="106" t="s">
        <v>262</v>
      </c>
      <c r="Q116" s="106" t="s">
        <v>957</v>
      </c>
      <c r="R116" s="106" t="s">
        <v>1997</v>
      </c>
    </row>
    <row r="117" spans="3:18" x14ac:dyDescent="0.15">
      <c r="C117" s="29"/>
      <c r="L117" s="106" t="s">
        <v>549</v>
      </c>
      <c r="M117" s="106" t="s">
        <v>1209</v>
      </c>
      <c r="N117" s="106" t="s">
        <v>1210</v>
      </c>
      <c r="O117" s="106" t="s">
        <v>2709</v>
      </c>
      <c r="P117" s="106" t="s">
        <v>262</v>
      </c>
      <c r="Q117" s="106" t="s">
        <v>957</v>
      </c>
      <c r="R117" s="106" t="s">
        <v>1998</v>
      </c>
    </row>
    <row r="118" spans="3:18" x14ac:dyDescent="0.15">
      <c r="C118" s="29"/>
      <c r="L118" s="106" t="s">
        <v>558</v>
      </c>
      <c r="M118" s="106" t="s">
        <v>1211</v>
      </c>
      <c r="N118" s="106" t="s">
        <v>1212</v>
      </c>
      <c r="O118" s="106" t="s">
        <v>2709</v>
      </c>
      <c r="P118" s="106" t="s">
        <v>262</v>
      </c>
      <c r="Q118" s="106" t="s">
        <v>957</v>
      </c>
      <c r="R118" s="106" t="s">
        <v>1999</v>
      </c>
    </row>
    <row r="119" spans="3:18" x14ac:dyDescent="0.15">
      <c r="C119" s="29"/>
      <c r="L119" s="106" t="s">
        <v>570</v>
      </c>
      <c r="M119" s="106" t="s">
        <v>1213</v>
      </c>
      <c r="N119" s="106" t="s">
        <v>1214</v>
      </c>
      <c r="O119" s="106" t="s">
        <v>2709</v>
      </c>
      <c r="P119" s="106" t="s">
        <v>262</v>
      </c>
      <c r="Q119" s="106" t="s">
        <v>957</v>
      </c>
      <c r="R119" s="106" t="s">
        <v>1963</v>
      </c>
    </row>
    <row r="120" spans="3:18" x14ac:dyDescent="0.15">
      <c r="C120" s="29"/>
      <c r="L120" s="106" t="s">
        <v>573</v>
      </c>
      <c r="M120" s="106" t="s">
        <v>1215</v>
      </c>
      <c r="N120" s="106" t="s">
        <v>1216</v>
      </c>
      <c r="O120" s="106" t="s">
        <v>2709</v>
      </c>
      <c r="P120" s="106" t="s">
        <v>262</v>
      </c>
      <c r="Q120" s="106" t="s">
        <v>957</v>
      </c>
      <c r="R120" s="106" t="s">
        <v>2000</v>
      </c>
    </row>
    <row r="121" spans="3:18" x14ac:dyDescent="0.15">
      <c r="C121" s="29"/>
      <c r="L121" s="106" t="s">
        <v>578</v>
      </c>
      <c r="M121" s="106" t="s">
        <v>1217</v>
      </c>
      <c r="N121" s="106" t="s">
        <v>1218</v>
      </c>
      <c r="O121" s="106" t="s">
        <v>2709</v>
      </c>
      <c r="P121" s="106" t="s">
        <v>262</v>
      </c>
      <c r="Q121" s="106" t="s">
        <v>957</v>
      </c>
      <c r="R121" s="106" t="s">
        <v>1850</v>
      </c>
    </row>
    <row r="122" spans="3:18" x14ac:dyDescent="0.15">
      <c r="C122" s="29"/>
      <c r="L122" s="106" t="s">
        <v>575</v>
      </c>
      <c r="M122" s="106" t="s">
        <v>1219</v>
      </c>
      <c r="N122" s="106" t="s">
        <v>1220</v>
      </c>
      <c r="O122" s="106" t="s">
        <v>2709</v>
      </c>
      <c r="P122" s="106" t="s">
        <v>262</v>
      </c>
      <c r="Q122" s="106" t="s">
        <v>957</v>
      </c>
      <c r="R122" s="106" t="s">
        <v>2001</v>
      </c>
    </row>
    <row r="123" spans="3:18" x14ac:dyDescent="0.15">
      <c r="C123" s="29"/>
      <c r="L123" s="106" t="s">
        <v>543</v>
      </c>
      <c r="M123" s="106" t="s">
        <v>1221</v>
      </c>
      <c r="N123" s="106" t="s">
        <v>1222</v>
      </c>
      <c r="O123" s="106" t="s">
        <v>2709</v>
      </c>
      <c r="P123" s="106" t="s">
        <v>262</v>
      </c>
      <c r="Q123" s="106" t="s">
        <v>957</v>
      </c>
      <c r="R123" s="106" t="s">
        <v>2002</v>
      </c>
    </row>
    <row r="124" spans="3:18" x14ac:dyDescent="0.15">
      <c r="C124" s="29"/>
      <c r="L124" s="106" t="s">
        <v>565</v>
      </c>
      <c r="M124" s="106" t="s">
        <v>1223</v>
      </c>
      <c r="N124" s="106" t="s">
        <v>1224</v>
      </c>
      <c r="O124" s="106" t="s">
        <v>2709</v>
      </c>
      <c r="P124" s="106" t="s">
        <v>262</v>
      </c>
      <c r="Q124" s="106" t="s">
        <v>957</v>
      </c>
      <c r="R124" s="106" t="s">
        <v>2003</v>
      </c>
    </row>
    <row r="125" spans="3:18" x14ac:dyDescent="0.15">
      <c r="C125" s="29"/>
      <c r="L125" s="106" t="s">
        <v>597</v>
      </c>
      <c r="M125" s="106" t="s">
        <v>1225</v>
      </c>
      <c r="N125" s="106" t="s">
        <v>1226</v>
      </c>
      <c r="O125" s="106" t="s">
        <v>2709</v>
      </c>
      <c r="P125" s="106" t="s">
        <v>262</v>
      </c>
      <c r="Q125" s="106" t="s">
        <v>957</v>
      </c>
      <c r="R125" s="106" t="s">
        <v>1853</v>
      </c>
    </row>
    <row r="126" spans="3:18" x14ac:dyDescent="0.15">
      <c r="C126" s="29"/>
      <c r="L126" s="106" t="s">
        <v>456</v>
      </c>
      <c r="M126" s="106" t="s">
        <v>2019</v>
      </c>
      <c r="N126" s="106" t="s">
        <v>2020</v>
      </c>
      <c r="O126" s="106" t="s">
        <v>2710</v>
      </c>
      <c r="P126" s="106" t="s">
        <v>274</v>
      </c>
      <c r="Q126" s="106" t="s">
        <v>957</v>
      </c>
      <c r="R126" s="106" t="s">
        <v>1617</v>
      </c>
    </row>
    <row r="127" spans="3:18" x14ac:dyDescent="0.15">
      <c r="C127" s="29"/>
      <c r="L127" s="106" t="s">
        <v>463</v>
      </c>
      <c r="M127" s="106" t="s">
        <v>1227</v>
      </c>
      <c r="N127" s="106" t="s">
        <v>1228</v>
      </c>
      <c r="O127" s="106" t="s">
        <v>2710</v>
      </c>
      <c r="P127" s="106" t="s">
        <v>274</v>
      </c>
      <c r="Q127" s="106" t="s">
        <v>957</v>
      </c>
      <c r="R127" s="106" t="s">
        <v>1729</v>
      </c>
    </row>
    <row r="128" spans="3:18" x14ac:dyDescent="0.15">
      <c r="C128" s="29"/>
      <c r="L128" s="106" t="s">
        <v>458</v>
      </c>
      <c r="M128" s="106" t="s">
        <v>1229</v>
      </c>
      <c r="N128" s="106" t="s">
        <v>1230</v>
      </c>
      <c r="O128" s="106" t="s">
        <v>2710</v>
      </c>
      <c r="P128" s="106" t="s">
        <v>274</v>
      </c>
      <c r="Q128" s="106" t="s">
        <v>957</v>
      </c>
      <c r="R128" s="106" t="s">
        <v>1652</v>
      </c>
    </row>
    <row r="129" spans="3:18" x14ac:dyDescent="0.15">
      <c r="C129" s="29"/>
      <c r="L129" s="106" t="s">
        <v>459</v>
      </c>
      <c r="M129" s="106" t="s">
        <v>1231</v>
      </c>
      <c r="N129" s="106" t="s">
        <v>1232</v>
      </c>
      <c r="O129" s="106" t="s">
        <v>2710</v>
      </c>
      <c r="P129" s="106" t="s">
        <v>262</v>
      </c>
      <c r="Q129" s="106" t="s">
        <v>957</v>
      </c>
      <c r="R129" s="106" t="s">
        <v>2000</v>
      </c>
    </row>
    <row r="130" spans="3:18" x14ac:dyDescent="0.15">
      <c r="C130" s="29"/>
      <c r="L130" s="106" t="s">
        <v>316</v>
      </c>
      <c r="M130" s="106" t="s">
        <v>1233</v>
      </c>
      <c r="N130" s="106" t="s">
        <v>1234</v>
      </c>
      <c r="O130" s="106" t="s">
        <v>2711</v>
      </c>
      <c r="P130" s="106" t="s">
        <v>274</v>
      </c>
      <c r="Q130" s="106" t="s">
        <v>957</v>
      </c>
      <c r="R130" s="106" t="s">
        <v>2048</v>
      </c>
    </row>
    <row r="131" spans="3:18" x14ac:dyDescent="0.15">
      <c r="C131" s="29"/>
      <c r="L131" s="106" t="s">
        <v>319</v>
      </c>
      <c r="M131" s="106" t="s">
        <v>1235</v>
      </c>
      <c r="N131" s="106" t="s">
        <v>1236</v>
      </c>
      <c r="O131" s="106" t="s">
        <v>2711</v>
      </c>
      <c r="P131" s="106" t="s">
        <v>274</v>
      </c>
      <c r="Q131" s="106" t="s">
        <v>957</v>
      </c>
      <c r="R131" s="106" t="s">
        <v>2049</v>
      </c>
    </row>
    <row r="132" spans="3:18" x14ac:dyDescent="0.15">
      <c r="L132" s="106" t="s">
        <v>612</v>
      </c>
      <c r="M132" s="106" t="s">
        <v>1237</v>
      </c>
      <c r="N132" s="106" t="s">
        <v>1238</v>
      </c>
      <c r="O132" s="106" t="s">
        <v>2711</v>
      </c>
      <c r="P132" s="106" t="s">
        <v>274</v>
      </c>
      <c r="Q132" s="106" t="s">
        <v>957</v>
      </c>
      <c r="R132" s="106" t="s">
        <v>2050</v>
      </c>
    </row>
    <row r="133" spans="3:18" x14ac:dyDescent="0.15">
      <c r="L133" s="106" t="s">
        <v>321</v>
      </c>
      <c r="M133" s="106" t="s">
        <v>1239</v>
      </c>
      <c r="N133" s="106" t="s">
        <v>1240</v>
      </c>
      <c r="O133" s="106" t="s">
        <v>2711</v>
      </c>
      <c r="P133" s="106" t="s">
        <v>274</v>
      </c>
      <c r="Q133" s="106" t="s">
        <v>957</v>
      </c>
      <c r="R133" s="106" t="s">
        <v>2051</v>
      </c>
    </row>
    <row r="134" spans="3:18" x14ac:dyDescent="0.15">
      <c r="L134" s="106" t="s">
        <v>469</v>
      </c>
      <c r="M134" s="106" t="s">
        <v>1241</v>
      </c>
      <c r="N134" s="106" t="s">
        <v>1242</v>
      </c>
      <c r="O134" s="106" t="s">
        <v>2711</v>
      </c>
      <c r="P134" s="106" t="s">
        <v>274</v>
      </c>
      <c r="Q134" s="106" t="s">
        <v>957</v>
      </c>
      <c r="R134" s="106" t="s">
        <v>1619</v>
      </c>
    </row>
    <row r="135" spans="3:18" x14ac:dyDescent="0.15">
      <c r="L135" s="106" t="s">
        <v>470</v>
      </c>
      <c r="M135" s="106" t="s">
        <v>1243</v>
      </c>
      <c r="N135" s="106" t="s">
        <v>1244</v>
      </c>
      <c r="O135" s="106" t="s">
        <v>2711</v>
      </c>
      <c r="P135" s="106" t="s">
        <v>274</v>
      </c>
      <c r="Q135" s="106" t="s">
        <v>957</v>
      </c>
      <c r="R135" s="106" t="s">
        <v>2052</v>
      </c>
    </row>
    <row r="136" spans="3:18" x14ac:dyDescent="0.15">
      <c r="L136" s="106" t="s">
        <v>606</v>
      </c>
      <c r="M136" s="106" t="s">
        <v>1245</v>
      </c>
      <c r="N136" s="106" t="s">
        <v>1246</v>
      </c>
      <c r="O136" s="106" t="s">
        <v>2711</v>
      </c>
      <c r="P136" s="106" t="s">
        <v>274</v>
      </c>
      <c r="Q136" s="106" t="s">
        <v>957</v>
      </c>
      <c r="R136" s="106" t="s">
        <v>2052</v>
      </c>
    </row>
    <row r="137" spans="3:18" x14ac:dyDescent="0.15">
      <c r="L137" s="106" t="s">
        <v>318</v>
      </c>
      <c r="M137" s="106" t="s">
        <v>1247</v>
      </c>
      <c r="N137" s="106" t="s">
        <v>1248</v>
      </c>
      <c r="O137" s="106" t="s">
        <v>2711</v>
      </c>
      <c r="P137" s="106" t="s">
        <v>274</v>
      </c>
      <c r="Q137" s="106" t="s">
        <v>957</v>
      </c>
      <c r="R137" s="106" t="s">
        <v>1737</v>
      </c>
    </row>
    <row r="138" spans="3:18" x14ac:dyDescent="0.15">
      <c r="L138" s="106" t="s">
        <v>2073</v>
      </c>
      <c r="M138" s="106" t="s">
        <v>1249</v>
      </c>
      <c r="N138" s="106" t="s">
        <v>1250</v>
      </c>
      <c r="O138" s="106" t="s">
        <v>2711</v>
      </c>
      <c r="P138" s="106" t="s">
        <v>262</v>
      </c>
      <c r="Q138" s="106" t="s">
        <v>957</v>
      </c>
      <c r="R138" s="106" t="s">
        <v>1810</v>
      </c>
    </row>
    <row r="139" spans="3:18" x14ac:dyDescent="0.15">
      <c r="L139" s="106" t="s">
        <v>615</v>
      </c>
      <c r="M139" s="106" t="s">
        <v>1251</v>
      </c>
      <c r="N139" s="106" t="s">
        <v>1252</v>
      </c>
      <c r="O139" s="106" t="s">
        <v>2711</v>
      </c>
      <c r="P139" s="106" t="s">
        <v>262</v>
      </c>
      <c r="Q139" s="106" t="s">
        <v>957</v>
      </c>
      <c r="R139" s="106" t="s">
        <v>2074</v>
      </c>
    </row>
    <row r="140" spans="3:18" x14ac:dyDescent="0.15">
      <c r="L140" s="106" t="s">
        <v>886</v>
      </c>
      <c r="M140" s="106" t="s">
        <v>1253</v>
      </c>
      <c r="N140" s="106" t="s">
        <v>1254</v>
      </c>
      <c r="O140" s="106" t="s">
        <v>2711</v>
      </c>
      <c r="P140" s="106" t="s">
        <v>262</v>
      </c>
      <c r="Q140" s="106" t="s">
        <v>957</v>
      </c>
      <c r="R140" s="106" t="s">
        <v>1843</v>
      </c>
    </row>
    <row r="141" spans="3:18" x14ac:dyDescent="0.15">
      <c r="L141" s="106" t="s">
        <v>540</v>
      </c>
      <c r="M141" s="106" t="s">
        <v>1256</v>
      </c>
      <c r="N141" s="106" t="s">
        <v>1257</v>
      </c>
      <c r="O141" s="106" t="s">
        <v>2712</v>
      </c>
      <c r="P141" s="106" t="s">
        <v>262</v>
      </c>
      <c r="Q141" s="106" t="s">
        <v>957</v>
      </c>
      <c r="R141" s="106" t="s">
        <v>2104</v>
      </c>
    </row>
    <row r="142" spans="3:18" x14ac:dyDescent="0.15">
      <c r="L142" s="106" t="s">
        <v>539</v>
      </c>
      <c r="M142" s="106" t="s">
        <v>1258</v>
      </c>
      <c r="N142" s="106" t="s">
        <v>1259</v>
      </c>
      <c r="O142" s="106" t="s">
        <v>2712</v>
      </c>
      <c r="P142" s="106" t="s">
        <v>262</v>
      </c>
      <c r="Q142" s="106" t="s">
        <v>957</v>
      </c>
      <c r="R142" s="106" t="s">
        <v>2105</v>
      </c>
    </row>
    <row r="143" spans="3:18" x14ac:dyDescent="0.15">
      <c r="L143" s="106" t="s">
        <v>527</v>
      </c>
      <c r="M143" s="106" t="s">
        <v>1260</v>
      </c>
      <c r="N143" s="106" t="s">
        <v>1261</v>
      </c>
      <c r="O143" s="106" t="s">
        <v>2712</v>
      </c>
      <c r="P143" s="106" t="s">
        <v>262</v>
      </c>
      <c r="Q143" s="106" t="s">
        <v>957</v>
      </c>
      <c r="R143" s="106" t="s">
        <v>2106</v>
      </c>
    </row>
    <row r="144" spans="3:18" x14ac:dyDescent="0.15">
      <c r="L144" s="106" t="s">
        <v>534</v>
      </c>
      <c r="M144" s="106" t="s">
        <v>1262</v>
      </c>
      <c r="N144" s="106" t="s">
        <v>1263</v>
      </c>
      <c r="O144" s="106" t="s">
        <v>2712</v>
      </c>
      <c r="P144" s="106" t="s">
        <v>262</v>
      </c>
      <c r="Q144" s="106" t="s">
        <v>957</v>
      </c>
      <c r="R144" s="106" t="s">
        <v>1721</v>
      </c>
    </row>
    <row r="145" spans="12:18" x14ac:dyDescent="0.15">
      <c r="L145" s="106" t="s">
        <v>537</v>
      </c>
      <c r="M145" s="106" t="s">
        <v>1264</v>
      </c>
      <c r="N145" s="106" t="s">
        <v>1265</v>
      </c>
      <c r="O145" s="106" t="s">
        <v>2712</v>
      </c>
      <c r="P145" s="106" t="s">
        <v>262</v>
      </c>
      <c r="Q145" s="106" t="s">
        <v>957</v>
      </c>
      <c r="R145" s="106" t="s">
        <v>2107</v>
      </c>
    </row>
    <row r="146" spans="12:18" x14ac:dyDescent="0.15">
      <c r="L146" s="106" t="s">
        <v>538</v>
      </c>
      <c r="M146" s="106" t="s">
        <v>1266</v>
      </c>
      <c r="N146" s="106" t="s">
        <v>1267</v>
      </c>
      <c r="O146" s="106" t="s">
        <v>2712</v>
      </c>
      <c r="P146" s="106" t="s">
        <v>262</v>
      </c>
      <c r="Q146" s="106" t="s">
        <v>957</v>
      </c>
      <c r="R146" s="106" t="s">
        <v>2108</v>
      </c>
    </row>
    <row r="147" spans="12:18" x14ac:dyDescent="0.15">
      <c r="L147" s="106" t="s">
        <v>656</v>
      </c>
      <c r="M147" s="106" t="s">
        <v>1268</v>
      </c>
      <c r="N147" s="106" t="s">
        <v>1269</v>
      </c>
      <c r="O147" s="106" t="s">
        <v>560</v>
      </c>
      <c r="P147" s="106" t="s">
        <v>274</v>
      </c>
      <c r="Q147" s="106" t="s">
        <v>957</v>
      </c>
      <c r="R147" s="106" t="s">
        <v>2132</v>
      </c>
    </row>
    <row r="148" spans="12:18" x14ac:dyDescent="0.15">
      <c r="L148" s="106" t="s">
        <v>663</v>
      </c>
      <c r="M148" s="106" t="s">
        <v>1270</v>
      </c>
      <c r="N148" s="106" t="s">
        <v>1271</v>
      </c>
      <c r="O148" s="106" t="s">
        <v>560</v>
      </c>
      <c r="P148" s="106" t="s">
        <v>274</v>
      </c>
      <c r="Q148" s="106" t="s">
        <v>957</v>
      </c>
      <c r="R148" s="106" t="s">
        <v>1595</v>
      </c>
    </row>
    <row r="149" spans="12:18" x14ac:dyDescent="0.15">
      <c r="L149" s="106" t="s">
        <v>654</v>
      </c>
      <c r="M149" s="106" t="s">
        <v>1272</v>
      </c>
      <c r="N149" s="106" t="s">
        <v>1273</v>
      </c>
      <c r="O149" s="106" t="s">
        <v>560</v>
      </c>
      <c r="P149" s="106" t="s">
        <v>274</v>
      </c>
      <c r="Q149" s="106" t="s">
        <v>957</v>
      </c>
      <c r="R149" s="106" t="s">
        <v>2133</v>
      </c>
    </row>
    <row r="150" spans="12:18" x14ac:dyDescent="0.15">
      <c r="L150" s="106" t="s">
        <v>647</v>
      </c>
      <c r="M150" s="106" t="s">
        <v>1274</v>
      </c>
      <c r="N150" s="106" t="s">
        <v>1275</v>
      </c>
      <c r="O150" s="106" t="s">
        <v>560</v>
      </c>
      <c r="P150" s="106" t="s">
        <v>274</v>
      </c>
      <c r="Q150" s="106" t="s">
        <v>957</v>
      </c>
      <c r="R150" s="106" t="s">
        <v>2134</v>
      </c>
    </row>
    <row r="151" spans="12:18" x14ac:dyDescent="0.15">
      <c r="L151" s="106" t="s">
        <v>658</v>
      </c>
      <c r="M151" s="106" t="s">
        <v>1276</v>
      </c>
      <c r="N151" s="106" t="s">
        <v>1277</v>
      </c>
      <c r="O151" s="106" t="s">
        <v>560</v>
      </c>
      <c r="P151" s="106" t="s">
        <v>274</v>
      </c>
      <c r="Q151" s="106" t="s">
        <v>957</v>
      </c>
      <c r="R151" s="106" t="s">
        <v>1597</v>
      </c>
    </row>
    <row r="152" spans="12:18" x14ac:dyDescent="0.15">
      <c r="L152" s="106" t="s">
        <v>660</v>
      </c>
      <c r="M152" s="106" t="s">
        <v>1278</v>
      </c>
      <c r="N152" s="106" t="s">
        <v>1279</v>
      </c>
      <c r="O152" s="106" t="s">
        <v>560</v>
      </c>
      <c r="P152" s="106" t="s">
        <v>274</v>
      </c>
      <c r="Q152" s="106" t="s">
        <v>957</v>
      </c>
      <c r="R152" s="106" t="s">
        <v>2135</v>
      </c>
    </row>
    <row r="153" spans="12:18" x14ac:dyDescent="0.15">
      <c r="L153" s="106" t="s">
        <v>664</v>
      </c>
      <c r="M153" s="106" t="s">
        <v>1280</v>
      </c>
      <c r="N153" s="106" t="s">
        <v>1281</v>
      </c>
      <c r="O153" s="106" t="s">
        <v>560</v>
      </c>
      <c r="P153" s="106" t="s">
        <v>274</v>
      </c>
      <c r="Q153" s="106" t="s">
        <v>957</v>
      </c>
      <c r="R153" s="106" t="s">
        <v>1729</v>
      </c>
    </row>
    <row r="154" spans="12:18" x14ac:dyDescent="0.15">
      <c r="L154" s="106" t="s">
        <v>641</v>
      </c>
      <c r="M154" s="106" t="s">
        <v>1282</v>
      </c>
      <c r="N154" s="106" t="s">
        <v>1283</v>
      </c>
      <c r="O154" s="106" t="s">
        <v>560</v>
      </c>
      <c r="P154" s="106" t="s">
        <v>274</v>
      </c>
      <c r="Q154" s="106" t="s">
        <v>957</v>
      </c>
      <c r="R154" s="106" t="s">
        <v>1731</v>
      </c>
    </row>
    <row r="155" spans="12:18" x14ac:dyDescent="0.15">
      <c r="L155" s="106" t="s">
        <v>653</v>
      </c>
      <c r="M155" s="106" t="s">
        <v>1284</v>
      </c>
      <c r="N155" s="106" t="s">
        <v>1285</v>
      </c>
      <c r="O155" s="106" t="s">
        <v>560</v>
      </c>
      <c r="P155" s="106" t="s">
        <v>274</v>
      </c>
      <c r="Q155" s="106" t="s">
        <v>957</v>
      </c>
      <c r="R155" s="106" t="s">
        <v>2136</v>
      </c>
    </row>
    <row r="156" spans="12:18" x14ac:dyDescent="0.15">
      <c r="L156" s="106" t="s">
        <v>655</v>
      </c>
      <c r="M156" s="106" t="s">
        <v>2137</v>
      </c>
      <c r="N156" s="106" t="s">
        <v>2138</v>
      </c>
      <c r="O156" s="106" t="s">
        <v>560</v>
      </c>
      <c r="P156" s="106" t="s">
        <v>274</v>
      </c>
      <c r="Q156" s="106" t="s">
        <v>957</v>
      </c>
      <c r="R156" s="106" t="s">
        <v>2139</v>
      </c>
    </row>
    <row r="157" spans="12:18" x14ac:dyDescent="0.15">
      <c r="L157" s="106" t="s">
        <v>665</v>
      </c>
      <c r="M157" s="106" t="s">
        <v>1286</v>
      </c>
      <c r="N157" s="106" t="s">
        <v>1287</v>
      </c>
      <c r="O157" s="106" t="s">
        <v>560</v>
      </c>
      <c r="P157" s="106" t="s">
        <v>274</v>
      </c>
      <c r="Q157" s="106" t="s">
        <v>957</v>
      </c>
      <c r="R157" s="106" t="s">
        <v>2140</v>
      </c>
    </row>
    <row r="158" spans="12:18" x14ac:dyDescent="0.15">
      <c r="L158" s="106" t="s">
        <v>661</v>
      </c>
      <c r="M158" s="106" t="s">
        <v>1288</v>
      </c>
      <c r="N158" s="106" t="s">
        <v>1289</v>
      </c>
      <c r="O158" s="106" t="s">
        <v>2713</v>
      </c>
      <c r="P158" s="106" t="s">
        <v>274</v>
      </c>
      <c r="Q158" s="106" t="s">
        <v>957</v>
      </c>
      <c r="R158" s="106" t="s">
        <v>2164</v>
      </c>
    </row>
    <row r="159" spans="12:18" x14ac:dyDescent="0.15">
      <c r="L159" s="106" t="s">
        <v>659</v>
      </c>
      <c r="M159" s="106" t="s">
        <v>1290</v>
      </c>
      <c r="N159" s="106" t="s">
        <v>1291</v>
      </c>
      <c r="O159" s="106" t="s">
        <v>2713</v>
      </c>
      <c r="P159" s="106" t="s">
        <v>274</v>
      </c>
      <c r="Q159" s="106" t="s">
        <v>957</v>
      </c>
      <c r="R159" s="106" t="s">
        <v>2165</v>
      </c>
    </row>
    <row r="160" spans="12:18" x14ac:dyDescent="0.15">
      <c r="L160" s="106" t="s">
        <v>2166</v>
      </c>
      <c r="M160" s="106" t="s">
        <v>1292</v>
      </c>
      <c r="N160" s="106" t="s">
        <v>1293</v>
      </c>
      <c r="O160" s="106" t="s">
        <v>2713</v>
      </c>
      <c r="P160" s="106" t="s">
        <v>274</v>
      </c>
      <c r="Q160" s="106" t="s">
        <v>957</v>
      </c>
      <c r="R160" s="106" t="s">
        <v>2167</v>
      </c>
    </row>
    <row r="161" spans="12:18" x14ac:dyDescent="0.15">
      <c r="L161" s="106" t="s">
        <v>642</v>
      </c>
      <c r="M161" s="106" t="s">
        <v>1294</v>
      </c>
      <c r="N161" s="106" t="s">
        <v>1295</v>
      </c>
      <c r="O161" s="106" t="s">
        <v>2713</v>
      </c>
      <c r="P161" s="106" t="s">
        <v>274</v>
      </c>
      <c r="Q161" s="106" t="s">
        <v>957</v>
      </c>
      <c r="R161" s="106" t="s">
        <v>1922</v>
      </c>
    </row>
    <row r="162" spans="12:18" x14ac:dyDescent="0.15">
      <c r="L162" s="106" t="s">
        <v>662</v>
      </c>
      <c r="M162" s="106" t="s">
        <v>1296</v>
      </c>
      <c r="N162" s="106" t="s">
        <v>1297</v>
      </c>
      <c r="O162" s="106" t="s">
        <v>2713</v>
      </c>
      <c r="P162" s="106" t="s">
        <v>274</v>
      </c>
      <c r="Q162" s="106" t="s">
        <v>957</v>
      </c>
      <c r="R162" s="106" t="s">
        <v>1813</v>
      </c>
    </row>
    <row r="163" spans="12:18" x14ac:dyDescent="0.15">
      <c r="L163" s="106" t="s">
        <v>651</v>
      </c>
      <c r="M163" s="106" t="s">
        <v>1298</v>
      </c>
      <c r="N163" s="106" t="s">
        <v>1299</v>
      </c>
      <c r="O163" s="106" t="s">
        <v>2713</v>
      </c>
      <c r="P163" s="106" t="s">
        <v>274</v>
      </c>
      <c r="Q163" s="106" t="s">
        <v>957</v>
      </c>
      <c r="R163" s="106" t="s">
        <v>1838</v>
      </c>
    </row>
    <row r="164" spans="12:18" x14ac:dyDescent="0.15">
      <c r="L164" s="106" t="s">
        <v>652</v>
      </c>
      <c r="M164" s="106" t="s">
        <v>1300</v>
      </c>
      <c r="N164" s="106" t="s">
        <v>1301</v>
      </c>
      <c r="O164" s="106" t="s">
        <v>2713</v>
      </c>
      <c r="P164" s="106" t="s">
        <v>274</v>
      </c>
      <c r="Q164" s="106" t="s">
        <v>957</v>
      </c>
      <c r="R164" s="106" t="s">
        <v>1619</v>
      </c>
    </row>
    <row r="165" spans="12:18" x14ac:dyDescent="0.15">
      <c r="L165" s="106" t="s">
        <v>648</v>
      </c>
      <c r="M165" s="106" t="s">
        <v>1302</v>
      </c>
      <c r="N165" s="106" t="s">
        <v>1303</v>
      </c>
      <c r="O165" s="106" t="s">
        <v>2713</v>
      </c>
      <c r="P165" s="106" t="s">
        <v>274</v>
      </c>
      <c r="Q165" s="106" t="s">
        <v>957</v>
      </c>
      <c r="R165" s="106" t="s">
        <v>2168</v>
      </c>
    </row>
    <row r="166" spans="12:18" x14ac:dyDescent="0.15">
      <c r="L166" s="106" t="s">
        <v>649</v>
      </c>
      <c r="M166" s="106" t="s">
        <v>1304</v>
      </c>
      <c r="N166" s="106" t="s">
        <v>1305</v>
      </c>
      <c r="O166" s="106" t="s">
        <v>2713</v>
      </c>
      <c r="P166" s="106" t="s">
        <v>274</v>
      </c>
      <c r="Q166" s="106" t="s">
        <v>957</v>
      </c>
      <c r="R166" s="106" t="s">
        <v>2169</v>
      </c>
    </row>
    <row r="167" spans="12:18" x14ac:dyDescent="0.15">
      <c r="L167" s="106" t="s">
        <v>2190</v>
      </c>
      <c r="M167" s="106" t="s">
        <v>1306</v>
      </c>
      <c r="N167" s="106" t="s">
        <v>1307</v>
      </c>
      <c r="O167" s="106" t="s">
        <v>2713</v>
      </c>
      <c r="P167" s="106" t="s">
        <v>262</v>
      </c>
      <c r="Q167" s="106" t="s">
        <v>957</v>
      </c>
      <c r="R167" s="106" t="s">
        <v>2191</v>
      </c>
    </row>
    <row r="168" spans="12:18" x14ac:dyDescent="0.15">
      <c r="L168" s="106" t="s">
        <v>650</v>
      </c>
      <c r="M168" s="106" t="s">
        <v>1308</v>
      </c>
      <c r="N168" s="106" t="s">
        <v>1309</v>
      </c>
      <c r="O168" s="106" t="s">
        <v>2713</v>
      </c>
      <c r="P168" s="106" t="s">
        <v>262</v>
      </c>
      <c r="Q168" s="106" t="s">
        <v>957</v>
      </c>
      <c r="R168" s="106" t="s">
        <v>2192</v>
      </c>
    </row>
    <row r="169" spans="12:18" x14ac:dyDescent="0.15">
      <c r="L169" s="106" t="s">
        <v>587</v>
      </c>
      <c r="M169" s="106" t="s">
        <v>2193</v>
      </c>
      <c r="N169" s="106" t="s">
        <v>2194</v>
      </c>
      <c r="O169" s="106" t="s">
        <v>2713</v>
      </c>
      <c r="P169" s="106" t="s">
        <v>262</v>
      </c>
      <c r="Q169" s="106" t="s">
        <v>957</v>
      </c>
      <c r="R169" s="106" t="s">
        <v>1620</v>
      </c>
    </row>
    <row r="170" spans="12:18" x14ac:dyDescent="0.15">
      <c r="L170" s="106" t="s">
        <v>646</v>
      </c>
      <c r="M170" s="106" t="s">
        <v>1310</v>
      </c>
      <c r="N170" s="106" t="s">
        <v>1311</v>
      </c>
      <c r="O170" s="106" t="s">
        <v>2713</v>
      </c>
      <c r="P170" s="106" t="s">
        <v>262</v>
      </c>
      <c r="Q170" s="106" t="s">
        <v>957</v>
      </c>
      <c r="R170" s="106" t="s">
        <v>2195</v>
      </c>
    </row>
    <row r="171" spans="12:18" x14ac:dyDescent="0.15">
      <c r="L171" s="106" t="s">
        <v>520</v>
      </c>
      <c r="M171" s="106" t="s">
        <v>1312</v>
      </c>
      <c r="N171" s="106" t="s">
        <v>1313</v>
      </c>
      <c r="O171" s="106" t="s">
        <v>2714</v>
      </c>
      <c r="P171" s="106" t="s">
        <v>274</v>
      </c>
      <c r="Q171" s="106" t="s">
        <v>957</v>
      </c>
      <c r="R171" s="106" t="s">
        <v>1927</v>
      </c>
    </row>
    <row r="172" spans="12:18" x14ac:dyDescent="0.15">
      <c r="L172" s="106" t="s">
        <v>521</v>
      </c>
      <c r="M172" s="106" t="s">
        <v>1314</v>
      </c>
      <c r="N172" s="106" t="s">
        <v>1315</v>
      </c>
      <c r="O172" s="106" t="s">
        <v>2714</v>
      </c>
      <c r="P172" s="106" t="s">
        <v>274</v>
      </c>
      <c r="Q172" s="106" t="s">
        <v>957</v>
      </c>
      <c r="R172" s="106" t="s">
        <v>2208</v>
      </c>
    </row>
    <row r="173" spans="12:18" x14ac:dyDescent="0.15">
      <c r="L173" s="106" t="s">
        <v>518</v>
      </c>
      <c r="M173" s="106" t="s">
        <v>1316</v>
      </c>
      <c r="N173" s="106" t="s">
        <v>1317</v>
      </c>
      <c r="O173" s="106" t="s">
        <v>2714</v>
      </c>
      <c r="P173" s="106" t="s">
        <v>262</v>
      </c>
      <c r="Q173" s="106" t="s">
        <v>957</v>
      </c>
      <c r="R173" s="106" t="s">
        <v>2212</v>
      </c>
    </row>
    <row r="174" spans="12:18" x14ac:dyDescent="0.15">
      <c r="L174" s="106" t="s">
        <v>519</v>
      </c>
      <c r="M174" s="106" t="s">
        <v>1318</v>
      </c>
      <c r="N174" s="106" t="s">
        <v>1319</v>
      </c>
      <c r="O174" s="106" t="s">
        <v>2714</v>
      </c>
      <c r="P174" s="106" t="s">
        <v>262</v>
      </c>
      <c r="Q174" s="106" t="s">
        <v>957</v>
      </c>
      <c r="R174" s="106" t="s">
        <v>2213</v>
      </c>
    </row>
    <row r="175" spans="12:18" x14ac:dyDescent="0.15">
      <c r="L175" s="106" t="s">
        <v>619</v>
      </c>
      <c r="M175" s="106" t="s">
        <v>1320</v>
      </c>
      <c r="N175" s="106" t="s">
        <v>1321</v>
      </c>
      <c r="O175" s="106" t="s">
        <v>2715</v>
      </c>
      <c r="P175" s="106" t="s">
        <v>274</v>
      </c>
      <c r="Q175" s="106" t="s">
        <v>957</v>
      </c>
      <c r="R175" s="106" t="s">
        <v>1813</v>
      </c>
    </row>
    <row r="176" spans="12:18" x14ac:dyDescent="0.15">
      <c r="L176" s="106" t="s">
        <v>795</v>
      </c>
      <c r="M176" s="106" t="s">
        <v>1322</v>
      </c>
      <c r="N176" s="106" t="s">
        <v>1323</v>
      </c>
      <c r="O176" s="106" t="s">
        <v>2715</v>
      </c>
      <c r="P176" s="106" t="s">
        <v>274</v>
      </c>
      <c r="Q176" s="106" t="s">
        <v>957</v>
      </c>
      <c r="R176" s="106" t="s">
        <v>2222</v>
      </c>
    </row>
    <row r="177" spans="12:18" x14ac:dyDescent="0.15">
      <c r="L177" s="106" t="s">
        <v>625</v>
      </c>
      <c r="M177" s="106" t="s">
        <v>1326</v>
      </c>
      <c r="N177" s="106" t="s">
        <v>1327</v>
      </c>
      <c r="O177" s="106" t="s">
        <v>2715</v>
      </c>
      <c r="P177" s="106" t="s">
        <v>274</v>
      </c>
      <c r="Q177" s="106" t="s">
        <v>957</v>
      </c>
      <c r="R177" s="106" t="s">
        <v>2223</v>
      </c>
    </row>
    <row r="178" spans="12:18" x14ac:dyDescent="0.15">
      <c r="L178" s="106" t="s">
        <v>620</v>
      </c>
      <c r="M178" s="106" t="s">
        <v>1328</v>
      </c>
      <c r="N178" s="106" t="s">
        <v>1329</v>
      </c>
      <c r="O178" s="106" t="s">
        <v>2715</v>
      </c>
      <c r="P178" s="106" t="s">
        <v>274</v>
      </c>
      <c r="Q178" s="106" t="s">
        <v>957</v>
      </c>
      <c r="R178" s="106" t="s">
        <v>1852</v>
      </c>
    </row>
    <row r="179" spans="12:18" x14ac:dyDescent="0.15">
      <c r="L179" s="106" t="s">
        <v>621</v>
      </c>
      <c r="M179" s="106" t="s">
        <v>1330</v>
      </c>
      <c r="N179" s="106" t="s">
        <v>1331</v>
      </c>
      <c r="O179" s="106" t="s">
        <v>2715</v>
      </c>
      <c r="P179" s="106" t="s">
        <v>274</v>
      </c>
      <c r="Q179" s="106" t="s">
        <v>957</v>
      </c>
      <c r="R179" s="106" t="s">
        <v>1971</v>
      </c>
    </row>
    <row r="180" spans="12:18" x14ac:dyDescent="0.15">
      <c r="L180" s="106" t="s">
        <v>627</v>
      </c>
      <c r="M180" s="106" t="s">
        <v>1332</v>
      </c>
      <c r="N180" s="106" t="s">
        <v>1333</v>
      </c>
      <c r="O180" s="106" t="s">
        <v>2715</v>
      </c>
      <c r="P180" s="106" t="s">
        <v>262</v>
      </c>
      <c r="Q180" s="106" t="s">
        <v>957</v>
      </c>
      <c r="R180" s="106" t="s">
        <v>2227</v>
      </c>
    </row>
    <row r="181" spans="12:18" x14ac:dyDescent="0.15">
      <c r="L181" s="106" t="s">
        <v>802</v>
      </c>
      <c r="M181" s="106" t="s">
        <v>1334</v>
      </c>
      <c r="N181" s="106" t="s">
        <v>1335</v>
      </c>
      <c r="O181" s="106" t="s">
        <v>618</v>
      </c>
      <c r="P181" s="106" t="s">
        <v>274</v>
      </c>
      <c r="Q181" s="106" t="s">
        <v>957</v>
      </c>
      <c r="R181" s="106" t="s">
        <v>2237</v>
      </c>
    </row>
    <row r="182" spans="12:18" x14ac:dyDescent="0.15">
      <c r="L182" s="106" t="s">
        <v>811</v>
      </c>
      <c r="M182" s="106" t="s">
        <v>1336</v>
      </c>
      <c r="N182" s="106" t="s">
        <v>1337</v>
      </c>
      <c r="O182" s="106" t="s">
        <v>618</v>
      </c>
      <c r="P182" s="106" t="s">
        <v>274</v>
      </c>
      <c r="Q182" s="106" t="s">
        <v>957</v>
      </c>
      <c r="R182" s="106" t="s">
        <v>1962</v>
      </c>
    </row>
    <row r="183" spans="12:18" x14ac:dyDescent="0.15">
      <c r="L183" s="106" t="s">
        <v>805</v>
      </c>
      <c r="M183" s="106" t="s">
        <v>1338</v>
      </c>
      <c r="N183" s="106" t="s">
        <v>1339</v>
      </c>
      <c r="O183" s="106" t="s">
        <v>618</v>
      </c>
      <c r="P183" s="106" t="s">
        <v>274</v>
      </c>
      <c r="Q183" s="106" t="s">
        <v>957</v>
      </c>
      <c r="R183" s="106" t="s">
        <v>2238</v>
      </c>
    </row>
    <row r="184" spans="12:18" x14ac:dyDescent="0.15">
      <c r="L184" s="106" t="s">
        <v>807</v>
      </c>
      <c r="M184" s="106" t="s">
        <v>1340</v>
      </c>
      <c r="N184" s="106" t="s">
        <v>1341</v>
      </c>
      <c r="O184" s="106" t="s">
        <v>618</v>
      </c>
      <c r="P184" s="106" t="s">
        <v>274</v>
      </c>
      <c r="Q184" s="106" t="s">
        <v>957</v>
      </c>
      <c r="R184" s="106" t="s">
        <v>2239</v>
      </c>
    </row>
    <row r="185" spans="12:18" x14ac:dyDescent="0.15">
      <c r="L185" s="106" t="s">
        <v>812</v>
      </c>
      <c r="M185" s="106" t="s">
        <v>1342</v>
      </c>
      <c r="N185" s="106" t="s">
        <v>1343</v>
      </c>
      <c r="O185" s="106" t="s">
        <v>618</v>
      </c>
      <c r="P185" s="106" t="s">
        <v>274</v>
      </c>
      <c r="Q185" s="106" t="s">
        <v>957</v>
      </c>
      <c r="R185" s="106" t="s">
        <v>1847</v>
      </c>
    </row>
    <row r="186" spans="12:18" x14ac:dyDescent="0.15">
      <c r="L186" s="106" t="s">
        <v>804</v>
      </c>
      <c r="M186" s="106" t="s">
        <v>2240</v>
      </c>
      <c r="N186" s="106" t="s">
        <v>2241</v>
      </c>
      <c r="O186" s="106" t="s">
        <v>618</v>
      </c>
      <c r="P186" s="106" t="s">
        <v>274</v>
      </c>
      <c r="Q186" s="106" t="s">
        <v>957</v>
      </c>
      <c r="R186" s="106" t="s">
        <v>2242</v>
      </c>
    </row>
    <row r="187" spans="12:18" x14ac:dyDescent="0.15">
      <c r="L187" s="106" t="s">
        <v>819</v>
      </c>
      <c r="M187" s="106" t="s">
        <v>1344</v>
      </c>
      <c r="N187" s="106" t="s">
        <v>1345</v>
      </c>
      <c r="O187" s="106" t="s">
        <v>618</v>
      </c>
      <c r="P187" s="106" t="s">
        <v>274</v>
      </c>
      <c r="Q187" s="106" t="s">
        <v>957</v>
      </c>
      <c r="R187" s="106" t="s">
        <v>2243</v>
      </c>
    </row>
    <row r="188" spans="12:18" x14ac:dyDescent="0.15">
      <c r="L188" s="106" t="s">
        <v>800</v>
      </c>
      <c r="M188" s="106" t="s">
        <v>1346</v>
      </c>
      <c r="N188" s="106" t="s">
        <v>1347</v>
      </c>
      <c r="O188" s="106" t="s">
        <v>618</v>
      </c>
      <c r="P188" s="106" t="s">
        <v>274</v>
      </c>
      <c r="Q188" s="106" t="s">
        <v>957</v>
      </c>
      <c r="R188" s="106" t="s">
        <v>2244</v>
      </c>
    </row>
    <row r="189" spans="12:18" x14ac:dyDescent="0.15">
      <c r="L189" s="106" t="s">
        <v>801</v>
      </c>
      <c r="M189" s="106" t="s">
        <v>1348</v>
      </c>
      <c r="N189" s="106" t="s">
        <v>1349</v>
      </c>
      <c r="O189" s="106" t="s">
        <v>618</v>
      </c>
      <c r="P189" s="106" t="s">
        <v>274</v>
      </c>
      <c r="Q189" s="106" t="s">
        <v>957</v>
      </c>
      <c r="R189" s="106" t="s">
        <v>2245</v>
      </c>
    </row>
    <row r="190" spans="12:18" x14ac:dyDescent="0.15">
      <c r="L190" s="106" t="s">
        <v>818</v>
      </c>
      <c r="M190" s="106" t="s">
        <v>1350</v>
      </c>
      <c r="N190" s="106" t="s">
        <v>1351</v>
      </c>
      <c r="O190" s="106" t="s">
        <v>618</v>
      </c>
      <c r="P190" s="106" t="s">
        <v>262</v>
      </c>
      <c r="Q190" s="106" t="s">
        <v>957</v>
      </c>
      <c r="R190" s="106" t="s">
        <v>1842</v>
      </c>
    </row>
    <row r="191" spans="12:18" x14ac:dyDescent="0.15">
      <c r="L191" s="106" t="s">
        <v>817</v>
      </c>
      <c r="M191" s="106" t="s">
        <v>1352</v>
      </c>
      <c r="N191" s="106" t="s">
        <v>1353</v>
      </c>
      <c r="O191" s="106" t="s">
        <v>618</v>
      </c>
      <c r="P191" s="106" t="s">
        <v>262</v>
      </c>
      <c r="Q191" s="106" t="s">
        <v>957</v>
      </c>
      <c r="R191" s="106" t="s">
        <v>2282</v>
      </c>
    </row>
    <row r="192" spans="12:18" x14ac:dyDescent="0.15">
      <c r="L192" s="106" t="s">
        <v>806</v>
      </c>
      <c r="M192" s="106" t="s">
        <v>2283</v>
      </c>
      <c r="N192" s="106" t="s">
        <v>2284</v>
      </c>
      <c r="O192" s="106" t="s">
        <v>618</v>
      </c>
      <c r="P192" s="106" t="s">
        <v>262</v>
      </c>
      <c r="Q192" s="106" t="s">
        <v>957</v>
      </c>
      <c r="R192" s="106" t="s">
        <v>2245</v>
      </c>
    </row>
    <row r="193" spans="12:18" x14ac:dyDescent="0.15">
      <c r="L193" s="106" t="s">
        <v>431</v>
      </c>
      <c r="M193" s="106" t="s">
        <v>1354</v>
      </c>
      <c r="N193" s="106" t="s">
        <v>1355</v>
      </c>
      <c r="O193" s="106" t="s">
        <v>2716</v>
      </c>
      <c r="P193" s="106" t="s">
        <v>274</v>
      </c>
      <c r="Q193" s="106" t="s">
        <v>957</v>
      </c>
      <c r="R193" s="106" t="s">
        <v>2303</v>
      </c>
    </row>
    <row r="194" spans="12:18" x14ac:dyDescent="0.15">
      <c r="L194" s="106" t="s">
        <v>454</v>
      </c>
      <c r="M194" s="106" t="s">
        <v>1356</v>
      </c>
      <c r="N194" s="106" t="s">
        <v>1357</v>
      </c>
      <c r="O194" s="106" t="s">
        <v>2716</v>
      </c>
      <c r="P194" s="106" t="s">
        <v>274</v>
      </c>
      <c r="Q194" s="106" t="s">
        <v>957</v>
      </c>
      <c r="R194" s="106" t="s">
        <v>2212</v>
      </c>
    </row>
    <row r="195" spans="12:18" x14ac:dyDescent="0.15">
      <c r="L195" s="106" t="s">
        <v>447</v>
      </c>
      <c r="M195" s="106" t="s">
        <v>1358</v>
      </c>
      <c r="N195" s="106" t="s">
        <v>1359</v>
      </c>
      <c r="O195" s="106" t="s">
        <v>2716</v>
      </c>
      <c r="P195" s="106" t="s">
        <v>274</v>
      </c>
      <c r="Q195" s="106" t="s">
        <v>957</v>
      </c>
      <c r="R195" s="106" t="s">
        <v>2304</v>
      </c>
    </row>
    <row r="196" spans="12:18" x14ac:dyDescent="0.15">
      <c r="L196" s="106" t="s">
        <v>462</v>
      </c>
      <c r="M196" s="106" t="s">
        <v>1360</v>
      </c>
      <c r="N196" s="106" t="s">
        <v>1361</v>
      </c>
      <c r="O196" s="106" t="s">
        <v>2716</v>
      </c>
      <c r="P196" s="106" t="s">
        <v>274</v>
      </c>
      <c r="Q196" s="106" t="s">
        <v>957</v>
      </c>
      <c r="R196" s="106" t="s">
        <v>1617</v>
      </c>
    </row>
    <row r="197" spans="12:18" x14ac:dyDescent="0.15">
      <c r="L197" s="106" t="s">
        <v>467</v>
      </c>
      <c r="M197" s="106" t="s">
        <v>1362</v>
      </c>
      <c r="N197" s="106" t="s">
        <v>1363</v>
      </c>
      <c r="O197" s="106" t="s">
        <v>2716</v>
      </c>
      <c r="P197" s="106" t="s">
        <v>274</v>
      </c>
      <c r="Q197" s="106" t="s">
        <v>957</v>
      </c>
      <c r="R197" s="106" t="s">
        <v>2305</v>
      </c>
    </row>
    <row r="198" spans="12:18" x14ac:dyDescent="0.15">
      <c r="L198" s="106" t="s">
        <v>427</v>
      </c>
      <c r="M198" s="106" t="s">
        <v>1364</v>
      </c>
      <c r="N198" s="106" t="s">
        <v>1365</v>
      </c>
      <c r="O198" s="106" t="s">
        <v>2716</v>
      </c>
      <c r="P198" s="106" t="s">
        <v>274</v>
      </c>
      <c r="Q198" s="106" t="s">
        <v>957</v>
      </c>
      <c r="R198" s="106" t="s">
        <v>1731</v>
      </c>
    </row>
    <row r="199" spans="12:18" x14ac:dyDescent="0.15">
      <c r="L199" s="106" t="s">
        <v>457</v>
      </c>
      <c r="M199" s="106" t="s">
        <v>1366</v>
      </c>
      <c r="N199" s="106" t="s">
        <v>1367</v>
      </c>
      <c r="O199" s="106" t="s">
        <v>2716</v>
      </c>
      <c r="P199" s="106" t="s">
        <v>274</v>
      </c>
      <c r="Q199" s="106" t="s">
        <v>957</v>
      </c>
      <c r="R199" s="106" t="s">
        <v>2306</v>
      </c>
    </row>
    <row r="200" spans="12:18" x14ac:dyDescent="0.15">
      <c r="L200" s="106" t="s">
        <v>465</v>
      </c>
      <c r="M200" s="106" t="s">
        <v>1368</v>
      </c>
      <c r="N200" s="106" t="s">
        <v>1369</v>
      </c>
      <c r="O200" s="106" t="s">
        <v>2716</v>
      </c>
      <c r="P200" s="106" t="s">
        <v>274</v>
      </c>
      <c r="Q200" s="106" t="s">
        <v>957</v>
      </c>
      <c r="R200" s="106" t="s">
        <v>2307</v>
      </c>
    </row>
    <row r="201" spans="12:18" x14ac:dyDescent="0.15">
      <c r="L201" s="106" t="s">
        <v>449</v>
      </c>
      <c r="M201" s="106" t="s">
        <v>1370</v>
      </c>
      <c r="N201" s="106" t="s">
        <v>1371</v>
      </c>
      <c r="O201" s="106" t="s">
        <v>2716</v>
      </c>
      <c r="P201" s="106" t="s">
        <v>262</v>
      </c>
      <c r="Q201" s="106" t="s">
        <v>957</v>
      </c>
      <c r="R201" s="106" t="s">
        <v>1807</v>
      </c>
    </row>
    <row r="202" spans="12:18" x14ac:dyDescent="0.15">
      <c r="L202" s="106" t="s">
        <v>443</v>
      </c>
      <c r="M202" s="106" t="s">
        <v>1372</v>
      </c>
      <c r="N202" s="106" t="s">
        <v>1373</v>
      </c>
      <c r="O202" s="106" t="s">
        <v>2716</v>
      </c>
      <c r="P202" s="106" t="s">
        <v>262</v>
      </c>
      <c r="Q202" s="106" t="s">
        <v>957</v>
      </c>
      <c r="R202" s="106" t="s">
        <v>2330</v>
      </c>
    </row>
    <row r="203" spans="12:18" x14ac:dyDescent="0.15">
      <c r="L203" s="106" t="s">
        <v>452</v>
      </c>
      <c r="M203" s="106" t="s">
        <v>1374</v>
      </c>
      <c r="N203" s="106" t="s">
        <v>1375</v>
      </c>
      <c r="O203" s="106" t="s">
        <v>2716</v>
      </c>
      <c r="P203" s="106" t="s">
        <v>262</v>
      </c>
      <c r="Q203" s="106" t="s">
        <v>957</v>
      </c>
      <c r="R203" s="106" t="s">
        <v>2331</v>
      </c>
    </row>
    <row r="204" spans="12:18" x14ac:dyDescent="0.15">
      <c r="L204" s="106" t="s">
        <v>438</v>
      </c>
      <c r="M204" s="106" t="s">
        <v>1376</v>
      </c>
      <c r="N204" s="106" t="s">
        <v>1377</v>
      </c>
      <c r="O204" s="106" t="s">
        <v>2716</v>
      </c>
      <c r="P204" s="106" t="s">
        <v>262</v>
      </c>
      <c r="Q204" s="106" t="s">
        <v>957</v>
      </c>
      <c r="R204" s="106" t="s">
        <v>2332</v>
      </c>
    </row>
    <row r="205" spans="12:18" x14ac:dyDescent="0.15">
      <c r="L205" s="106" t="s">
        <v>396</v>
      </c>
      <c r="M205" s="106" t="s">
        <v>2346</v>
      </c>
      <c r="N205" s="106" t="s">
        <v>2347</v>
      </c>
      <c r="O205" s="106" t="s">
        <v>2718</v>
      </c>
      <c r="P205" s="106" t="s">
        <v>274</v>
      </c>
      <c r="Q205" s="106" t="s">
        <v>957</v>
      </c>
      <c r="R205" s="106" t="s">
        <v>1920</v>
      </c>
    </row>
    <row r="206" spans="12:18" x14ac:dyDescent="0.15">
      <c r="L206" s="106" t="s">
        <v>405</v>
      </c>
      <c r="M206" s="106" t="s">
        <v>1378</v>
      </c>
      <c r="N206" s="106" t="s">
        <v>1379</v>
      </c>
      <c r="O206" s="106" t="s">
        <v>2718</v>
      </c>
      <c r="P206" s="106" t="s">
        <v>274</v>
      </c>
      <c r="Q206" s="106" t="s">
        <v>957</v>
      </c>
      <c r="R206" s="106" t="s">
        <v>2106</v>
      </c>
    </row>
    <row r="207" spans="12:18" x14ac:dyDescent="0.15">
      <c r="L207" s="106" t="s">
        <v>421</v>
      </c>
      <c r="M207" s="106" t="s">
        <v>1380</v>
      </c>
      <c r="N207" s="106" t="s">
        <v>1381</v>
      </c>
      <c r="O207" s="106" t="s">
        <v>2718</v>
      </c>
      <c r="P207" s="106" t="s">
        <v>274</v>
      </c>
      <c r="Q207" s="106" t="s">
        <v>957</v>
      </c>
      <c r="R207" s="106" t="s">
        <v>2348</v>
      </c>
    </row>
    <row r="208" spans="12:18" x14ac:dyDescent="0.15">
      <c r="L208" s="106" t="s">
        <v>417</v>
      </c>
      <c r="M208" s="106" t="s">
        <v>1382</v>
      </c>
      <c r="N208" s="106" t="s">
        <v>1383</v>
      </c>
      <c r="O208" s="106" t="s">
        <v>2718</v>
      </c>
      <c r="P208" s="106" t="s">
        <v>274</v>
      </c>
      <c r="Q208" s="106" t="s">
        <v>957</v>
      </c>
      <c r="R208" s="106" t="s">
        <v>2349</v>
      </c>
    </row>
    <row r="209" spans="12:18" x14ac:dyDescent="0.15">
      <c r="L209" s="106" t="s">
        <v>404</v>
      </c>
      <c r="M209" s="106" t="s">
        <v>2350</v>
      </c>
      <c r="N209" s="106" t="s">
        <v>2351</v>
      </c>
      <c r="O209" s="106" t="s">
        <v>2718</v>
      </c>
      <c r="P209" s="106" t="s">
        <v>274</v>
      </c>
      <c r="Q209" s="106" t="s">
        <v>957</v>
      </c>
      <c r="R209" s="106" t="s">
        <v>1964</v>
      </c>
    </row>
    <row r="210" spans="12:18" x14ac:dyDescent="0.15">
      <c r="L210" s="106" t="s">
        <v>347</v>
      </c>
      <c r="M210" s="106" t="s">
        <v>2378</v>
      </c>
      <c r="N210" s="106" t="s">
        <v>2379</v>
      </c>
      <c r="O210" s="106" t="s">
        <v>2718</v>
      </c>
      <c r="P210" s="106" t="s">
        <v>262</v>
      </c>
      <c r="Q210" s="106" t="s">
        <v>957</v>
      </c>
      <c r="R210" s="106" t="s">
        <v>2380</v>
      </c>
    </row>
    <row r="211" spans="12:18" x14ac:dyDescent="0.15">
      <c r="L211" s="106" t="s">
        <v>420</v>
      </c>
      <c r="M211" s="106" t="s">
        <v>1384</v>
      </c>
      <c r="N211" s="106" t="s">
        <v>1385</v>
      </c>
      <c r="O211" s="106" t="s">
        <v>2718</v>
      </c>
      <c r="P211" s="106" t="s">
        <v>262</v>
      </c>
      <c r="Q211" s="106" t="s">
        <v>957</v>
      </c>
      <c r="R211" s="106" t="s">
        <v>2381</v>
      </c>
    </row>
    <row r="212" spans="12:18" x14ac:dyDescent="0.15">
      <c r="L212" s="106" t="s">
        <v>422</v>
      </c>
      <c r="M212" s="106" t="s">
        <v>1386</v>
      </c>
      <c r="N212" s="106" t="s">
        <v>1387</v>
      </c>
      <c r="O212" s="106" t="s">
        <v>2718</v>
      </c>
      <c r="P212" s="106" t="s">
        <v>262</v>
      </c>
      <c r="Q212" s="106" t="s">
        <v>957</v>
      </c>
      <c r="R212" s="106" t="s">
        <v>2051</v>
      </c>
    </row>
    <row r="213" spans="12:18" x14ac:dyDescent="0.15">
      <c r="L213" s="106" t="s">
        <v>414</v>
      </c>
      <c r="M213" s="106" t="s">
        <v>1388</v>
      </c>
      <c r="N213" s="106" t="s">
        <v>1389</v>
      </c>
      <c r="O213" s="106" t="s">
        <v>2718</v>
      </c>
      <c r="P213" s="106" t="s">
        <v>262</v>
      </c>
      <c r="Q213" s="106" t="s">
        <v>957</v>
      </c>
      <c r="R213" s="106" t="s">
        <v>1778</v>
      </c>
    </row>
    <row r="214" spans="12:18" x14ac:dyDescent="0.15">
      <c r="L214" s="106" t="s">
        <v>408</v>
      </c>
      <c r="M214" s="106" t="s">
        <v>1390</v>
      </c>
      <c r="N214" s="106" t="s">
        <v>1391</v>
      </c>
      <c r="O214" s="106" t="s">
        <v>2718</v>
      </c>
      <c r="P214" s="106" t="s">
        <v>262</v>
      </c>
      <c r="Q214" s="106" t="s">
        <v>957</v>
      </c>
      <c r="R214" s="106" t="s">
        <v>2382</v>
      </c>
    </row>
    <row r="215" spans="12:18" x14ac:dyDescent="0.15">
      <c r="L215" s="106" t="s">
        <v>505</v>
      </c>
      <c r="M215" s="106" t="s">
        <v>1392</v>
      </c>
      <c r="N215" s="106" t="s">
        <v>1393</v>
      </c>
      <c r="O215" s="106" t="s">
        <v>2719</v>
      </c>
      <c r="P215" s="106" t="s">
        <v>274</v>
      </c>
      <c r="Q215" s="106" t="s">
        <v>957</v>
      </c>
      <c r="R215" s="106" t="s">
        <v>2402</v>
      </c>
    </row>
    <row r="216" spans="12:18" x14ac:dyDescent="0.15">
      <c r="L216" s="106" t="s">
        <v>472</v>
      </c>
      <c r="M216" s="106" t="s">
        <v>1394</v>
      </c>
      <c r="N216" s="106" t="s">
        <v>1395</v>
      </c>
      <c r="O216" s="106" t="s">
        <v>2719</v>
      </c>
      <c r="P216" s="106" t="s">
        <v>274</v>
      </c>
      <c r="Q216" s="106" t="s">
        <v>957</v>
      </c>
      <c r="R216" s="106" t="s">
        <v>1720</v>
      </c>
    </row>
    <row r="217" spans="12:18" x14ac:dyDescent="0.15">
      <c r="L217" s="106" t="s">
        <v>492</v>
      </c>
      <c r="M217" s="106" t="s">
        <v>1396</v>
      </c>
      <c r="N217" s="106" t="s">
        <v>1397</v>
      </c>
      <c r="O217" s="106" t="s">
        <v>2719</v>
      </c>
      <c r="P217" s="106" t="s">
        <v>274</v>
      </c>
      <c r="Q217" s="106" t="s">
        <v>957</v>
      </c>
      <c r="R217" s="106" t="s">
        <v>1810</v>
      </c>
    </row>
    <row r="218" spans="12:18" x14ac:dyDescent="0.15">
      <c r="L218" s="106" t="s">
        <v>481</v>
      </c>
      <c r="M218" s="106" t="s">
        <v>1398</v>
      </c>
      <c r="N218" s="106" t="s">
        <v>1399</v>
      </c>
      <c r="O218" s="106" t="s">
        <v>2719</v>
      </c>
      <c r="P218" s="106" t="s">
        <v>274</v>
      </c>
      <c r="Q218" s="106" t="s">
        <v>957</v>
      </c>
      <c r="R218" s="106" t="s">
        <v>2403</v>
      </c>
    </row>
    <row r="219" spans="12:18" x14ac:dyDescent="0.15">
      <c r="L219" s="106" t="s">
        <v>477</v>
      </c>
      <c r="M219" s="106" t="s">
        <v>1400</v>
      </c>
      <c r="N219" s="106" t="s">
        <v>1401</v>
      </c>
      <c r="O219" s="106" t="s">
        <v>2719</v>
      </c>
      <c r="P219" s="106" t="s">
        <v>274</v>
      </c>
      <c r="Q219" s="106" t="s">
        <v>957</v>
      </c>
      <c r="R219" s="106" t="s">
        <v>1683</v>
      </c>
    </row>
    <row r="220" spans="12:18" x14ac:dyDescent="0.15">
      <c r="L220" s="106" t="s">
        <v>289</v>
      </c>
      <c r="M220" s="106" t="s">
        <v>1402</v>
      </c>
      <c r="N220" s="106" t="s">
        <v>1403</v>
      </c>
      <c r="O220" s="106" t="s">
        <v>2720</v>
      </c>
      <c r="P220" s="106" t="s">
        <v>274</v>
      </c>
      <c r="Q220" s="106" t="s">
        <v>957</v>
      </c>
      <c r="R220" s="106" t="s">
        <v>2415</v>
      </c>
    </row>
    <row r="221" spans="12:18" x14ac:dyDescent="0.15">
      <c r="L221" s="106" t="s">
        <v>610</v>
      </c>
      <c r="M221" s="106" t="s">
        <v>1404</v>
      </c>
      <c r="N221" s="106" t="s">
        <v>1405</v>
      </c>
      <c r="O221" s="106" t="s">
        <v>2720</v>
      </c>
      <c r="P221" s="106" t="s">
        <v>274</v>
      </c>
      <c r="Q221" s="106" t="s">
        <v>957</v>
      </c>
      <c r="R221" s="106" t="s">
        <v>2416</v>
      </c>
    </row>
    <row r="222" spans="12:18" x14ac:dyDescent="0.15">
      <c r="L222" s="106" t="s">
        <v>288</v>
      </c>
      <c r="M222" s="106" t="s">
        <v>1406</v>
      </c>
      <c r="N222" s="106" t="s">
        <v>1407</v>
      </c>
      <c r="O222" s="106" t="s">
        <v>2720</v>
      </c>
      <c r="P222" s="106" t="s">
        <v>274</v>
      </c>
      <c r="Q222" s="106" t="s">
        <v>957</v>
      </c>
      <c r="R222" s="106" t="s">
        <v>2417</v>
      </c>
    </row>
    <row r="223" spans="12:18" x14ac:dyDescent="0.15">
      <c r="L223" s="106" t="s">
        <v>616</v>
      </c>
      <c r="M223" s="106" t="s">
        <v>1408</v>
      </c>
      <c r="N223" s="106" t="s">
        <v>1409</v>
      </c>
      <c r="O223" s="106" t="s">
        <v>2720</v>
      </c>
      <c r="P223" s="106" t="s">
        <v>274</v>
      </c>
      <c r="Q223" s="106" t="s">
        <v>957</v>
      </c>
      <c r="R223" s="106" t="s">
        <v>1649</v>
      </c>
    </row>
    <row r="224" spans="12:18" x14ac:dyDescent="0.15">
      <c r="L224" s="106" t="s">
        <v>608</v>
      </c>
      <c r="M224" s="106" t="s">
        <v>1410</v>
      </c>
      <c r="N224" s="106" t="s">
        <v>1411</v>
      </c>
      <c r="O224" s="106" t="s">
        <v>2720</v>
      </c>
      <c r="P224" s="106" t="s">
        <v>274</v>
      </c>
      <c r="Q224" s="106" t="s">
        <v>957</v>
      </c>
      <c r="R224" s="106" t="s">
        <v>1844</v>
      </c>
    </row>
    <row r="225" spans="12:18" x14ac:dyDescent="0.15">
      <c r="L225" s="106" t="s">
        <v>282</v>
      </c>
      <c r="M225" s="106" t="s">
        <v>1412</v>
      </c>
      <c r="N225" s="106" t="s">
        <v>1413</v>
      </c>
      <c r="O225" s="106" t="s">
        <v>2720</v>
      </c>
      <c r="P225" s="106" t="s">
        <v>274</v>
      </c>
      <c r="Q225" s="106" t="s">
        <v>957</v>
      </c>
      <c r="R225" s="106" t="s">
        <v>1848</v>
      </c>
    </row>
    <row r="226" spans="12:18" x14ac:dyDescent="0.15">
      <c r="L226" s="106" t="s">
        <v>614</v>
      </c>
      <c r="M226" s="106" t="s">
        <v>1414</v>
      </c>
      <c r="N226" s="106" t="s">
        <v>1415</v>
      </c>
      <c r="O226" s="106" t="s">
        <v>2720</v>
      </c>
      <c r="P226" s="106" t="s">
        <v>274</v>
      </c>
      <c r="Q226" s="106" t="s">
        <v>957</v>
      </c>
      <c r="R226" s="106" t="s">
        <v>2418</v>
      </c>
    </row>
    <row r="227" spans="12:18" x14ac:dyDescent="0.15">
      <c r="L227" s="106" t="s">
        <v>284</v>
      </c>
      <c r="M227" s="106" t="s">
        <v>1416</v>
      </c>
      <c r="N227" s="106" t="s">
        <v>1417</v>
      </c>
      <c r="O227" s="106" t="s">
        <v>2720</v>
      </c>
      <c r="P227" s="106" t="s">
        <v>274</v>
      </c>
      <c r="Q227" s="106" t="s">
        <v>957</v>
      </c>
      <c r="R227" s="106" t="s">
        <v>2242</v>
      </c>
    </row>
    <row r="228" spans="12:18" x14ac:dyDescent="0.15">
      <c r="L228" s="106" t="s">
        <v>287</v>
      </c>
      <c r="M228" s="106" t="s">
        <v>1418</v>
      </c>
      <c r="N228" s="106" t="s">
        <v>1419</v>
      </c>
      <c r="O228" s="106" t="s">
        <v>2720</v>
      </c>
      <c r="P228" s="106" t="s">
        <v>274</v>
      </c>
      <c r="Q228" s="106" t="s">
        <v>957</v>
      </c>
      <c r="R228" s="106" t="s">
        <v>1777</v>
      </c>
    </row>
    <row r="229" spans="12:18" x14ac:dyDescent="0.15">
      <c r="L229" s="106" t="s">
        <v>617</v>
      </c>
      <c r="M229" s="106" t="s">
        <v>1420</v>
      </c>
      <c r="N229" s="106" t="s">
        <v>1421</v>
      </c>
      <c r="O229" s="106" t="s">
        <v>2720</v>
      </c>
      <c r="P229" s="106" t="s">
        <v>274</v>
      </c>
      <c r="Q229" s="106" t="s">
        <v>957</v>
      </c>
      <c r="R229" s="106" t="s">
        <v>1999</v>
      </c>
    </row>
    <row r="230" spans="12:18" x14ac:dyDescent="0.15">
      <c r="L230" s="106" t="s">
        <v>611</v>
      </c>
      <c r="M230" s="106" t="s">
        <v>1422</v>
      </c>
      <c r="N230" s="106" t="s">
        <v>1423</v>
      </c>
      <c r="O230" s="106" t="s">
        <v>2720</v>
      </c>
      <c r="P230" s="106" t="s">
        <v>274</v>
      </c>
      <c r="Q230" s="106" t="s">
        <v>957</v>
      </c>
      <c r="R230" s="106" t="s">
        <v>2222</v>
      </c>
    </row>
    <row r="231" spans="12:18" x14ac:dyDescent="0.15">
      <c r="L231" s="106" t="s">
        <v>280</v>
      </c>
      <c r="M231" s="106" t="s">
        <v>1424</v>
      </c>
      <c r="N231" s="106" t="s">
        <v>1425</v>
      </c>
      <c r="O231" s="106" t="s">
        <v>2720</v>
      </c>
      <c r="P231" s="106" t="s">
        <v>274</v>
      </c>
      <c r="Q231" s="106" t="s">
        <v>957</v>
      </c>
      <c r="R231" s="106" t="s">
        <v>2419</v>
      </c>
    </row>
    <row r="232" spans="12:18" x14ac:dyDescent="0.15">
      <c r="L232" s="106" t="s">
        <v>275</v>
      </c>
      <c r="M232" s="106" t="s">
        <v>1426</v>
      </c>
      <c r="N232" s="106" t="s">
        <v>1427</v>
      </c>
      <c r="O232" s="106" t="s">
        <v>2720</v>
      </c>
      <c r="P232" s="106" t="s">
        <v>262</v>
      </c>
      <c r="Q232" s="106" t="s">
        <v>957</v>
      </c>
      <c r="R232" s="106" t="s">
        <v>1613</v>
      </c>
    </row>
    <row r="233" spans="12:18" x14ac:dyDescent="0.15">
      <c r="L233" s="106" t="s">
        <v>609</v>
      </c>
      <c r="M233" s="106" t="s">
        <v>1428</v>
      </c>
      <c r="N233" s="106" t="s">
        <v>1429</v>
      </c>
      <c r="O233" s="106" t="s">
        <v>2720</v>
      </c>
      <c r="P233" s="106" t="s">
        <v>262</v>
      </c>
      <c r="Q233" s="106" t="s">
        <v>957</v>
      </c>
      <c r="R233" s="106" t="s">
        <v>2167</v>
      </c>
    </row>
    <row r="234" spans="12:18" x14ac:dyDescent="0.15">
      <c r="L234" s="106" t="s">
        <v>281</v>
      </c>
      <c r="M234" s="106" t="s">
        <v>1430</v>
      </c>
      <c r="N234" s="106" t="s">
        <v>1431</v>
      </c>
      <c r="O234" s="106" t="s">
        <v>2720</v>
      </c>
      <c r="P234" s="106" t="s">
        <v>262</v>
      </c>
      <c r="Q234" s="106" t="s">
        <v>957</v>
      </c>
      <c r="R234" s="106" t="s">
        <v>2105</v>
      </c>
    </row>
    <row r="235" spans="12:18" x14ac:dyDescent="0.15">
      <c r="L235" s="106" t="s">
        <v>286</v>
      </c>
      <c r="M235" s="106" t="s">
        <v>2442</v>
      </c>
      <c r="N235" s="106" t="s">
        <v>2443</v>
      </c>
      <c r="O235" s="106" t="s">
        <v>2720</v>
      </c>
      <c r="P235" s="106" t="s">
        <v>262</v>
      </c>
      <c r="Q235" s="106" t="s">
        <v>957</v>
      </c>
      <c r="R235" s="106" t="s">
        <v>2444</v>
      </c>
    </row>
    <row r="236" spans="12:18" x14ac:dyDescent="0.15">
      <c r="L236" s="106" t="s">
        <v>278</v>
      </c>
      <c r="M236" s="106" t="s">
        <v>1432</v>
      </c>
      <c r="N236" s="106" t="s">
        <v>1433</v>
      </c>
      <c r="O236" s="106" t="s">
        <v>2720</v>
      </c>
      <c r="P236" s="106" t="s">
        <v>262</v>
      </c>
      <c r="Q236" s="106" t="s">
        <v>957</v>
      </c>
      <c r="R236" s="106" t="s">
        <v>2445</v>
      </c>
    </row>
    <row r="237" spans="12:18" x14ac:dyDescent="0.15">
      <c r="L237" s="106" t="s">
        <v>277</v>
      </c>
      <c r="M237" s="106" t="s">
        <v>1434</v>
      </c>
      <c r="N237" s="106" t="s">
        <v>1435</v>
      </c>
      <c r="O237" s="106" t="s">
        <v>2720</v>
      </c>
      <c r="P237" s="106" t="s">
        <v>262</v>
      </c>
      <c r="Q237" s="106" t="s">
        <v>957</v>
      </c>
      <c r="R237" s="106" t="s">
        <v>1654</v>
      </c>
    </row>
    <row r="238" spans="12:18" x14ac:dyDescent="0.15">
      <c r="L238" s="106" t="s">
        <v>613</v>
      </c>
      <c r="M238" s="106" t="s">
        <v>1436</v>
      </c>
      <c r="N238" s="106" t="s">
        <v>1437</v>
      </c>
      <c r="O238" s="106" t="s">
        <v>2720</v>
      </c>
      <c r="P238" s="106" t="s">
        <v>262</v>
      </c>
      <c r="Q238" s="106" t="s">
        <v>957</v>
      </c>
      <c r="R238" s="106" t="s">
        <v>2282</v>
      </c>
    </row>
    <row r="239" spans="12:18" x14ac:dyDescent="0.15">
      <c r="L239" s="106" t="s">
        <v>835</v>
      </c>
      <c r="M239" s="106" t="s">
        <v>1438</v>
      </c>
      <c r="N239" s="106" t="s">
        <v>1439</v>
      </c>
      <c r="O239" s="106" t="s">
        <v>2721</v>
      </c>
      <c r="P239" s="106" t="s">
        <v>274</v>
      </c>
      <c r="Q239" s="106" t="s">
        <v>957</v>
      </c>
      <c r="R239" s="106" t="s">
        <v>1775</v>
      </c>
    </row>
    <row r="240" spans="12:18" x14ac:dyDescent="0.15">
      <c r="L240" s="106" t="s">
        <v>838</v>
      </c>
      <c r="M240" s="106" t="s">
        <v>1440</v>
      </c>
      <c r="N240" s="106" t="s">
        <v>1441</v>
      </c>
      <c r="O240" s="106" t="s">
        <v>2721</v>
      </c>
      <c r="P240" s="106" t="s">
        <v>274</v>
      </c>
      <c r="Q240" s="106" t="s">
        <v>957</v>
      </c>
      <c r="R240" s="106" t="s">
        <v>1810</v>
      </c>
    </row>
    <row r="241" spans="12:18" x14ac:dyDescent="0.15">
      <c r="L241" s="106" t="s">
        <v>842</v>
      </c>
      <c r="M241" s="106" t="s">
        <v>1442</v>
      </c>
      <c r="N241" s="106" t="s">
        <v>1443</v>
      </c>
      <c r="O241" s="106" t="s">
        <v>2721</v>
      </c>
      <c r="P241" s="106" t="s">
        <v>274</v>
      </c>
      <c r="Q241" s="106" t="s">
        <v>957</v>
      </c>
      <c r="R241" s="106" t="s">
        <v>2238</v>
      </c>
    </row>
    <row r="242" spans="12:18" x14ac:dyDescent="0.15">
      <c r="L242" s="106" t="s">
        <v>843</v>
      </c>
      <c r="M242" s="106" t="s">
        <v>1444</v>
      </c>
      <c r="N242" s="106" t="s">
        <v>1445</v>
      </c>
      <c r="O242" s="106" t="s">
        <v>2721</v>
      </c>
      <c r="P242" s="106" t="s">
        <v>274</v>
      </c>
      <c r="Q242" s="106" t="s">
        <v>957</v>
      </c>
      <c r="R242" s="106" t="s">
        <v>2239</v>
      </c>
    </row>
    <row r="243" spans="12:18" x14ac:dyDescent="0.15">
      <c r="L243" s="106" t="s">
        <v>849</v>
      </c>
      <c r="M243" s="106" t="s">
        <v>1446</v>
      </c>
      <c r="N243" s="106" t="s">
        <v>1447</v>
      </c>
      <c r="O243" s="106" t="s">
        <v>2721</v>
      </c>
      <c r="P243" s="106" t="s">
        <v>274</v>
      </c>
      <c r="Q243" s="106" t="s">
        <v>957</v>
      </c>
      <c r="R243" s="106" t="s">
        <v>1847</v>
      </c>
    </row>
    <row r="244" spans="12:18" x14ac:dyDescent="0.15">
      <c r="L244" s="106" t="s">
        <v>854</v>
      </c>
      <c r="M244" s="106" t="s">
        <v>1448</v>
      </c>
      <c r="N244" s="106" t="s">
        <v>1449</v>
      </c>
      <c r="O244" s="106" t="s">
        <v>2721</v>
      </c>
      <c r="P244" s="106" t="s">
        <v>274</v>
      </c>
      <c r="Q244" s="106" t="s">
        <v>957</v>
      </c>
      <c r="R244" s="106" t="s">
        <v>2462</v>
      </c>
    </row>
    <row r="245" spans="12:18" x14ac:dyDescent="0.15">
      <c r="L245" s="106" t="s">
        <v>851</v>
      </c>
      <c r="M245" s="106" t="s">
        <v>1450</v>
      </c>
      <c r="N245" s="106" t="s">
        <v>1451</v>
      </c>
      <c r="O245" s="106" t="s">
        <v>2721</v>
      </c>
      <c r="P245" s="106" t="s">
        <v>274</v>
      </c>
      <c r="Q245" s="106" t="s">
        <v>957</v>
      </c>
      <c r="R245" s="106" t="s">
        <v>2463</v>
      </c>
    </row>
    <row r="246" spans="12:18" x14ac:dyDescent="0.15">
      <c r="L246" s="106" t="s">
        <v>833</v>
      </c>
      <c r="M246" s="106" t="s">
        <v>1452</v>
      </c>
      <c r="N246" s="106" t="s">
        <v>1453</v>
      </c>
      <c r="O246" s="106" t="s">
        <v>2721</v>
      </c>
      <c r="P246" s="106" t="s">
        <v>274</v>
      </c>
      <c r="Q246" s="106" t="s">
        <v>957</v>
      </c>
      <c r="R246" s="106" t="s">
        <v>2464</v>
      </c>
    </row>
    <row r="247" spans="12:18" x14ac:dyDescent="0.15">
      <c r="L247" s="106" t="s">
        <v>839</v>
      </c>
      <c r="M247" s="106" t="s">
        <v>1454</v>
      </c>
      <c r="N247" s="106" t="s">
        <v>1455</v>
      </c>
      <c r="O247" s="106" t="s">
        <v>2721</v>
      </c>
      <c r="P247" s="106" t="s">
        <v>274</v>
      </c>
      <c r="Q247" s="106" t="s">
        <v>957</v>
      </c>
      <c r="R247" s="106" t="s">
        <v>2465</v>
      </c>
    </row>
    <row r="248" spans="12:18" x14ac:dyDescent="0.15">
      <c r="L248" s="106" t="s">
        <v>850</v>
      </c>
      <c r="M248" s="106" t="s">
        <v>1456</v>
      </c>
      <c r="N248" s="106" t="s">
        <v>1457</v>
      </c>
      <c r="O248" s="106" t="s">
        <v>2721</v>
      </c>
      <c r="P248" s="106" t="s">
        <v>274</v>
      </c>
      <c r="Q248" s="106" t="s">
        <v>957</v>
      </c>
      <c r="R248" s="106" t="s">
        <v>2466</v>
      </c>
    </row>
    <row r="249" spans="12:18" x14ac:dyDescent="0.15">
      <c r="L249" s="106" t="s">
        <v>834</v>
      </c>
      <c r="M249" s="106" t="s">
        <v>1458</v>
      </c>
      <c r="N249" s="106" t="s">
        <v>1459</v>
      </c>
      <c r="O249" s="106" t="s">
        <v>2721</v>
      </c>
      <c r="P249" s="106" t="s">
        <v>274</v>
      </c>
      <c r="Q249" s="106" t="s">
        <v>957</v>
      </c>
      <c r="R249" s="106" t="s">
        <v>2467</v>
      </c>
    </row>
    <row r="250" spans="12:18" x14ac:dyDescent="0.15">
      <c r="L250" s="106" t="s">
        <v>853</v>
      </c>
      <c r="M250" s="106" t="s">
        <v>1460</v>
      </c>
      <c r="N250" s="106" t="s">
        <v>1461</v>
      </c>
      <c r="O250" s="106" t="s">
        <v>2721</v>
      </c>
      <c r="P250" s="106" t="s">
        <v>262</v>
      </c>
      <c r="Q250" s="106" t="s">
        <v>957</v>
      </c>
      <c r="R250" s="106" t="s">
        <v>1807</v>
      </c>
    </row>
    <row r="251" spans="12:18" x14ac:dyDescent="0.15">
      <c r="L251" s="106" t="s">
        <v>836</v>
      </c>
      <c r="M251" s="106" t="s">
        <v>1462</v>
      </c>
      <c r="N251" s="106" t="s">
        <v>1463</v>
      </c>
      <c r="O251" s="106" t="s">
        <v>2721</v>
      </c>
      <c r="P251" s="106" t="s">
        <v>262</v>
      </c>
      <c r="Q251" s="106" t="s">
        <v>957</v>
      </c>
      <c r="R251" s="106" t="s">
        <v>1594</v>
      </c>
    </row>
    <row r="252" spans="12:18" x14ac:dyDescent="0.15">
      <c r="L252" s="106" t="s">
        <v>852</v>
      </c>
      <c r="M252" s="106" t="s">
        <v>1464</v>
      </c>
      <c r="N252" s="106" t="s">
        <v>1465</v>
      </c>
      <c r="O252" s="106" t="s">
        <v>2721</v>
      </c>
      <c r="P252" s="106" t="s">
        <v>262</v>
      </c>
      <c r="Q252" s="106" t="s">
        <v>957</v>
      </c>
      <c r="R252" s="106" t="s">
        <v>2381</v>
      </c>
    </row>
    <row r="253" spans="12:18" x14ac:dyDescent="0.15">
      <c r="L253" s="106" t="s">
        <v>848</v>
      </c>
      <c r="M253" s="106" t="s">
        <v>1466</v>
      </c>
      <c r="N253" s="106" t="s">
        <v>1467</v>
      </c>
      <c r="O253" s="106" t="s">
        <v>2721</v>
      </c>
      <c r="P253" s="106" t="s">
        <v>262</v>
      </c>
      <c r="Q253" s="106" t="s">
        <v>957</v>
      </c>
      <c r="R253" s="106" t="s">
        <v>2483</v>
      </c>
    </row>
    <row r="254" spans="12:18" x14ac:dyDescent="0.15">
      <c r="L254" s="106" t="s">
        <v>840</v>
      </c>
      <c r="M254" s="106" t="s">
        <v>1468</v>
      </c>
      <c r="N254" s="106" t="s">
        <v>1469</v>
      </c>
      <c r="O254" s="106" t="s">
        <v>2721</v>
      </c>
      <c r="P254" s="106" t="s">
        <v>262</v>
      </c>
      <c r="Q254" s="106" t="s">
        <v>957</v>
      </c>
      <c r="R254" s="106" t="s">
        <v>1638</v>
      </c>
    </row>
    <row r="255" spans="12:18" x14ac:dyDescent="0.15">
      <c r="L255" s="106" t="s">
        <v>847</v>
      </c>
      <c r="M255" s="106" t="s">
        <v>1470</v>
      </c>
      <c r="N255" s="106" t="s">
        <v>1471</v>
      </c>
      <c r="O255" s="106" t="s">
        <v>2721</v>
      </c>
      <c r="P255" s="106" t="s">
        <v>262</v>
      </c>
      <c r="Q255" s="106" t="s">
        <v>957</v>
      </c>
      <c r="R255" s="106" t="s">
        <v>2349</v>
      </c>
    </row>
    <row r="256" spans="12:18" x14ac:dyDescent="0.15">
      <c r="L256" s="106" t="s">
        <v>845</v>
      </c>
      <c r="M256" s="106" t="s">
        <v>1472</v>
      </c>
      <c r="N256" s="106" t="s">
        <v>1473</v>
      </c>
      <c r="O256" s="106" t="s">
        <v>2721</v>
      </c>
      <c r="P256" s="106" t="s">
        <v>262</v>
      </c>
      <c r="Q256" s="106" t="s">
        <v>957</v>
      </c>
      <c r="R256" s="106" t="s">
        <v>2332</v>
      </c>
    </row>
    <row r="257" spans="12:18" x14ac:dyDescent="0.15">
      <c r="L257" s="106" t="s">
        <v>844</v>
      </c>
      <c r="M257" s="106" t="s">
        <v>1474</v>
      </c>
      <c r="N257" s="106" t="s">
        <v>1475</v>
      </c>
      <c r="O257" s="106" t="s">
        <v>2721</v>
      </c>
      <c r="P257" s="106" t="s">
        <v>262</v>
      </c>
      <c r="Q257" s="106" t="s">
        <v>957</v>
      </c>
      <c r="R257" s="106" t="s">
        <v>2002</v>
      </c>
    </row>
    <row r="258" spans="12:18" x14ac:dyDescent="0.15">
      <c r="L258" s="106" t="s">
        <v>832</v>
      </c>
      <c r="M258" s="106" t="s">
        <v>1476</v>
      </c>
      <c r="N258" s="106" t="s">
        <v>1477</v>
      </c>
      <c r="O258" s="106" t="s">
        <v>2721</v>
      </c>
      <c r="P258" s="106" t="s">
        <v>262</v>
      </c>
      <c r="Q258" s="106" t="s">
        <v>957</v>
      </c>
      <c r="R258" s="106" t="s">
        <v>2003</v>
      </c>
    </row>
    <row r="259" spans="12:18" x14ac:dyDescent="0.15">
      <c r="L259" s="106" t="s">
        <v>856</v>
      </c>
      <c r="M259" s="106" t="s">
        <v>1478</v>
      </c>
      <c r="N259" s="106" t="s">
        <v>1479</v>
      </c>
      <c r="O259" s="106" t="s">
        <v>2721</v>
      </c>
      <c r="P259" s="106" t="s">
        <v>262</v>
      </c>
      <c r="Q259" s="106" t="s">
        <v>957</v>
      </c>
      <c r="R259" s="106" t="s">
        <v>2484</v>
      </c>
    </row>
    <row r="260" spans="12:18" x14ac:dyDescent="0.15">
      <c r="L260" s="106" t="s">
        <v>841</v>
      </c>
      <c r="M260" s="106" t="s">
        <v>1480</v>
      </c>
      <c r="N260" s="106" t="s">
        <v>1481</v>
      </c>
      <c r="O260" s="106" t="s">
        <v>2721</v>
      </c>
      <c r="P260" s="106" t="s">
        <v>262</v>
      </c>
      <c r="Q260" s="106" t="s">
        <v>957</v>
      </c>
      <c r="R260" s="106" t="s">
        <v>2382</v>
      </c>
    </row>
    <row r="261" spans="12:18" x14ac:dyDescent="0.15">
      <c r="L261" s="106" t="s">
        <v>406</v>
      </c>
      <c r="M261" s="106" t="s">
        <v>1482</v>
      </c>
      <c r="N261" s="106" t="s">
        <v>1483</v>
      </c>
      <c r="O261" s="106" t="s">
        <v>2722</v>
      </c>
      <c r="P261" s="106" t="s">
        <v>274</v>
      </c>
      <c r="Q261" s="106" t="s">
        <v>957</v>
      </c>
      <c r="R261" s="106" t="s">
        <v>1648</v>
      </c>
    </row>
    <row r="262" spans="12:18" x14ac:dyDescent="0.15">
      <c r="L262" s="106" t="s">
        <v>401</v>
      </c>
      <c r="M262" s="106" t="s">
        <v>1484</v>
      </c>
      <c r="N262" s="106" t="s">
        <v>1485</v>
      </c>
      <c r="O262" s="106" t="s">
        <v>2722</v>
      </c>
      <c r="P262" s="106" t="s">
        <v>274</v>
      </c>
      <c r="Q262" s="106" t="s">
        <v>957</v>
      </c>
      <c r="R262" s="106" t="s">
        <v>1617</v>
      </c>
    </row>
    <row r="263" spans="12:18" x14ac:dyDescent="0.15">
      <c r="L263" s="106" t="s">
        <v>418</v>
      </c>
      <c r="M263" s="106" t="s">
        <v>1486</v>
      </c>
      <c r="N263" s="106" t="s">
        <v>1487</v>
      </c>
      <c r="O263" s="106" t="s">
        <v>2722</v>
      </c>
      <c r="P263" s="106" t="s">
        <v>274</v>
      </c>
      <c r="Q263" s="106" t="s">
        <v>957</v>
      </c>
      <c r="R263" s="106" t="s">
        <v>2500</v>
      </c>
    </row>
    <row r="264" spans="12:18" x14ac:dyDescent="0.15">
      <c r="L264" s="106" t="s">
        <v>400</v>
      </c>
      <c r="M264" s="106" t="s">
        <v>1488</v>
      </c>
      <c r="N264" s="106" t="s">
        <v>1489</v>
      </c>
      <c r="O264" s="106" t="s">
        <v>2722</v>
      </c>
      <c r="P264" s="106" t="s">
        <v>274</v>
      </c>
      <c r="Q264" s="106" t="s">
        <v>957</v>
      </c>
      <c r="R264" s="106" t="s">
        <v>2501</v>
      </c>
    </row>
    <row r="265" spans="12:18" x14ac:dyDescent="0.15">
      <c r="L265" s="106" t="s">
        <v>399</v>
      </c>
      <c r="M265" s="106" t="s">
        <v>1490</v>
      </c>
      <c r="N265" s="106" t="s">
        <v>1491</v>
      </c>
      <c r="O265" s="106" t="s">
        <v>2722</v>
      </c>
      <c r="P265" s="106" t="s">
        <v>262</v>
      </c>
      <c r="Q265" s="106" t="s">
        <v>957</v>
      </c>
      <c r="R265" s="106" t="s">
        <v>2332</v>
      </c>
    </row>
    <row r="266" spans="12:18" x14ac:dyDescent="0.15">
      <c r="L266" s="106" t="s">
        <v>693</v>
      </c>
      <c r="M266" s="106" t="s">
        <v>1492</v>
      </c>
      <c r="N266" s="106" t="s">
        <v>1493</v>
      </c>
      <c r="O266" s="106" t="s">
        <v>2723</v>
      </c>
      <c r="P266" s="106" t="s">
        <v>274</v>
      </c>
      <c r="Q266" s="106" t="s">
        <v>957</v>
      </c>
      <c r="R266" s="106" t="s">
        <v>1928</v>
      </c>
    </row>
    <row r="267" spans="12:18" x14ac:dyDescent="0.15">
      <c r="L267" s="106" t="s">
        <v>885</v>
      </c>
      <c r="M267" s="106" t="s">
        <v>1494</v>
      </c>
      <c r="N267" s="106" t="s">
        <v>1495</v>
      </c>
      <c r="O267" s="106" t="s">
        <v>2723</v>
      </c>
      <c r="P267" s="106" t="s">
        <v>262</v>
      </c>
      <c r="Q267" s="106" t="s">
        <v>957</v>
      </c>
      <c r="R267" s="106" t="s">
        <v>2520</v>
      </c>
    </row>
    <row r="268" spans="12:18" x14ac:dyDescent="0.15">
      <c r="L268" s="106" t="s">
        <v>448</v>
      </c>
      <c r="M268" s="106" t="s">
        <v>1496</v>
      </c>
      <c r="N268" s="106" t="s">
        <v>1497</v>
      </c>
      <c r="O268" s="106" t="s">
        <v>798</v>
      </c>
      <c r="P268" s="106" t="s">
        <v>274</v>
      </c>
      <c r="Q268" s="106" t="s">
        <v>957</v>
      </c>
      <c r="R268" s="106" t="s">
        <v>2528</v>
      </c>
    </row>
    <row r="269" spans="12:18" x14ac:dyDescent="0.15">
      <c r="L269" s="106" t="s">
        <v>446</v>
      </c>
      <c r="M269" s="106" t="s">
        <v>1498</v>
      </c>
      <c r="N269" s="106" t="s">
        <v>1499</v>
      </c>
      <c r="O269" s="106" t="s">
        <v>798</v>
      </c>
      <c r="P269" s="106" t="s">
        <v>274</v>
      </c>
      <c r="Q269" s="106" t="s">
        <v>957</v>
      </c>
      <c r="R269" s="106" t="s">
        <v>2465</v>
      </c>
    </row>
    <row r="270" spans="12:18" x14ac:dyDescent="0.15">
      <c r="L270" s="106" t="s">
        <v>450</v>
      </c>
      <c r="M270" s="106" t="s">
        <v>2529</v>
      </c>
      <c r="N270" s="106" t="s">
        <v>2530</v>
      </c>
      <c r="O270" s="106" t="s">
        <v>798</v>
      </c>
      <c r="P270" s="106" t="s">
        <v>274</v>
      </c>
      <c r="Q270" s="106" t="s">
        <v>957</v>
      </c>
      <c r="R270" s="106" t="s">
        <v>2531</v>
      </c>
    </row>
    <row r="271" spans="12:18" x14ac:dyDescent="0.15">
      <c r="L271" s="106" t="s">
        <v>432</v>
      </c>
      <c r="M271" s="106" t="s">
        <v>1500</v>
      </c>
      <c r="N271" s="106" t="s">
        <v>1501</v>
      </c>
      <c r="O271" s="106" t="s">
        <v>798</v>
      </c>
      <c r="P271" s="106" t="s">
        <v>262</v>
      </c>
      <c r="Q271" s="106" t="s">
        <v>957</v>
      </c>
      <c r="R271" s="106" t="s">
        <v>1638</v>
      </c>
    </row>
    <row r="272" spans="12:18" x14ac:dyDescent="0.15">
      <c r="L272" s="106" t="s">
        <v>436</v>
      </c>
      <c r="M272" s="106" t="s">
        <v>2552</v>
      </c>
      <c r="N272" s="106" t="s">
        <v>2553</v>
      </c>
      <c r="O272" s="106" t="s">
        <v>798</v>
      </c>
      <c r="P272" s="106" t="s">
        <v>262</v>
      </c>
      <c r="Q272" s="106" t="s">
        <v>957</v>
      </c>
      <c r="R272" s="106" t="s">
        <v>2554</v>
      </c>
    </row>
    <row r="273" spans="12:18" x14ac:dyDescent="0.15">
      <c r="L273" s="106" t="s">
        <v>433</v>
      </c>
      <c r="M273" s="106" t="s">
        <v>1502</v>
      </c>
      <c r="N273" s="106" t="s">
        <v>1503</v>
      </c>
      <c r="O273" s="106" t="s">
        <v>798</v>
      </c>
      <c r="P273" s="106" t="s">
        <v>262</v>
      </c>
      <c r="Q273" s="106" t="s">
        <v>957</v>
      </c>
      <c r="R273" s="106" t="s">
        <v>2555</v>
      </c>
    </row>
    <row r="274" spans="12:18" x14ac:dyDescent="0.15">
      <c r="L274" s="106" t="s">
        <v>439</v>
      </c>
      <c r="M274" s="106" t="s">
        <v>1504</v>
      </c>
      <c r="N274" s="106" t="s">
        <v>1505</v>
      </c>
      <c r="O274" s="106" t="s">
        <v>2724</v>
      </c>
      <c r="P274" s="106" t="s">
        <v>274</v>
      </c>
      <c r="Q274" s="106" t="s">
        <v>957</v>
      </c>
      <c r="R274" s="106" t="s">
        <v>2558</v>
      </c>
    </row>
    <row r="275" spans="12:18" x14ac:dyDescent="0.15">
      <c r="L275" s="106" t="s">
        <v>445</v>
      </c>
      <c r="M275" s="106" t="s">
        <v>1506</v>
      </c>
      <c r="N275" s="106" t="s">
        <v>1507</v>
      </c>
      <c r="O275" s="106" t="s">
        <v>2724</v>
      </c>
      <c r="P275" s="106" t="s">
        <v>262</v>
      </c>
      <c r="Q275" s="106" t="s">
        <v>957</v>
      </c>
      <c r="R275" s="106" t="s">
        <v>1620</v>
      </c>
    </row>
    <row r="276" spans="12:18" x14ac:dyDescent="0.15">
      <c r="L276" s="106" t="s">
        <v>716</v>
      </c>
      <c r="M276" s="106" t="s">
        <v>1508</v>
      </c>
      <c r="N276" s="106" t="s">
        <v>1509</v>
      </c>
      <c r="O276" s="106" t="s">
        <v>2725</v>
      </c>
      <c r="P276" s="106" t="s">
        <v>274</v>
      </c>
      <c r="Q276" s="106" t="s">
        <v>957</v>
      </c>
      <c r="R276" s="106" t="s">
        <v>1923</v>
      </c>
    </row>
    <row r="277" spans="12:18" x14ac:dyDescent="0.15">
      <c r="L277" s="106" t="s">
        <v>724</v>
      </c>
      <c r="M277" s="106" t="s">
        <v>1510</v>
      </c>
      <c r="N277" s="106" t="s">
        <v>1511</v>
      </c>
      <c r="O277" s="106" t="s">
        <v>2725</v>
      </c>
      <c r="P277" s="106" t="s">
        <v>274</v>
      </c>
      <c r="Q277" s="106" t="s">
        <v>957</v>
      </c>
      <c r="R277" s="106" t="s">
        <v>2531</v>
      </c>
    </row>
    <row r="278" spans="12:18" x14ac:dyDescent="0.15">
      <c r="L278" s="106" t="s">
        <v>714</v>
      </c>
      <c r="M278" s="106" t="s">
        <v>1512</v>
      </c>
      <c r="N278" s="106" t="s">
        <v>1513</v>
      </c>
      <c r="O278" s="106" t="s">
        <v>2725</v>
      </c>
      <c r="P278" s="106" t="s">
        <v>274</v>
      </c>
      <c r="Q278" s="106" t="s">
        <v>957</v>
      </c>
      <c r="R278" s="106" t="s">
        <v>2307</v>
      </c>
    </row>
    <row r="279" spans="12:18" x14ac:dyDescent="0.15">
      <c r="L279" s="106" t="s">
        <v>710</v>
      </c>
      <c r="M279" s="106" t="s">
        <v>1514</v>
      </c>
      <c r="N279" s="106" t="s">
        <v>1515</v>
      </c>
      <c r="O279" s="106" t="s">
        <v>2725</v>
      </c>
      <c r="P279" s="106" t="s">
        <v>274</v>
      </c>
      <c r="Q279" s="106" t="s">
        <v>957</v>
      </c>
      <c r="R279" s="106" t="s">
        <v>1967</v>
      </c>
    </row>
    <row r="280" spans="12:18" x14ac:dyDescent="0.15">
      <c r="L280" s="106" t="s">
        <v>726</v>
      </c>
      <c r="M280" s="106" t="s">
        <v>1516</v>
      </c>
      <c r="N280" s="106" t="s">
        <v>1517</v>
      </c>
      <c r="O280" s="106" t="s">
        <v>2725</v>
      </c>
      <c r="P280" s="106" t="s">
        <v>274</v>
      </c>
      <c r="Q280" s="106" t="s">
        <v>957</v>
      </c>
      <c r="R280" s="106" t="s">
        <v>1658</v>
      </c>
    </row>
    <row r="281" spans="12:18" x14ac:dyDescent="0.15">
      <c r="L281" s="106" t="s">
        <v>727</v>
      </c>
      <c r="M281" s="106" t="s">
        <v>1518</v>
      </c>
      <c r="N281" s="106" t="s">
        <v>1519</v>
      </c>
      <c r="O281" s="106" t="s">
        <v>2725</v>
      </c>
      <c r="P281" s="106" t="s">
        <v>274</v>
      </c>
      <c r="Q281" s="106" t="s">
        <v>957</v>
      </c>
      <c r="R281" s="106" t="s">
        <v>2566</v>
      </c>
    </row>
    <row r="282" spans="12:18" x14ac:dyDescent="0.15">
      <c r="L282" s="106" t="s">
        <v>689</v>
      </c>
      <c r="M282" s="106" t="s">
        <v>1520</v>
      </c>
      <c r="N282" s="106" t="s">
        <v>1521</v>
      </c>
      <c r="O282" s="106" t="s">
        <v>2725</v>
      </c>
      <c r="P282" s="106" t="s">
        <v>274</v>
      </c>
      <c r="Q282" s="106" t="s">
        <v>957</v>
      </c>
      <c r="R282" s="106" t="s">
        <v>2567</v>
      </c>
    </row>
    <row r="283" spans="12:18" x14ac:dyDescent="0.15">
      <c r="L283" s="106" t="s">
        <v>696</v>
      </c>
      <c r="M283" s="106" t="s">
        <v>1522</v>
      </c>
      <c r="N283" s="106" t="s">
        <v>1523</v>
      </c>
      <c r="O283" s="106" t="s">
        <v>2725</v>
      </c>
      <c r="P283" s="106" t="s">
        <v>262</v>
      </c>
      <c r="Q283" s="106" t="s">
        <v>957</v>
      </c>
      <c r="R283" s="106" t="s">
        <v>2581</v>
      </c>
    </row>
    <row r="284" spans="12:18" x14ac:dyDescent="0.15">
      <c r="L284" s="106" t="s">
        <v>708</v>
      </c>
      <c r="M284" s="106" t="s">
        <v>1524</v>
      </c>
      <c r="N284" s="106" t="s">
        <v>1525</v>
      </c>
      <c r="O284" s="106" t="s">
        <v>2726</v>
      </c>
      <c r="P284" s="106" t="s">
        <v>274</v>
      </c>
      <c r="Q284" s="106" t="s">
        <v>957</v>
      </c>
      <c r="R284" s="106" t="s">
        <v>2585</v>
      </c>
    </row>
    <row r="285" spans="12:18" x14ac:dyDescent="0.15">
      <c r="L285" s="106" t="s">
        <v>699</v>
      </c>
      <c r="M285" s="106" t="s">
        <v>1526</v>
      </c>
      <c r="N285" s="106" t="s">
        <v>1527</v>
      </c>
      <c r="O285" s="106" t="s">
        <v>2726</v>
      </c>
      <c r="P285" s="106" t="s">
        <v>274</v>
      </c>
      <c r="Q285" s="106" t="s">
        <v>957</v>
      </c>
      <c r="R285" s="106" t="s">
        <v>1618</v>
      </c>
    </row>
    <row r="286" spans="12:18" x14ac:dyDescent="0.15">
      <c r="L286" s="106" t="s">
        <v>705</v>
      </c>
      <c r="M286" s="106" t="s">
        <v>1528</v>
      </c>
      <c r="N286" s="106" t="s">
        <v>1529</v>
      </c>
      <c r="O286" s="106" t="s">
        <v>2726</v>
      </c>
      <c r="P286" s="106" t="s">
        <v>274</v>
      </c>
      <c r="Q286" s="106" t="s">
        <v>957</v>
      </c>
      <c r="R286" s="106" t="s">
        <v>2586</v>
      </c>
    </row>
    <row r="287" spans="12:18" x14ac:dyDescent="0.15">
      <c r="L287" s="106" t="s">
        <v>719</v>
      </c>
      <c r="M287" s="106" t="s">
        <v>1530</v>
      </c>
      <c r="N287" s="106" t="s">
        <v>1531</v>
      </c>
      <c r="O287" s="106" t="s">
        <v>2726</v>
      </c>
      <c r="P287" s="106" t="s">
        <v>274</v>
      </c>
      <c r="Q287" s="106" t="s">
        <v>957</v>
      </c>
      <c r="R287" s="106" t="s">
        <v>2587</v>
      </c>
    </row>
    <row r="288" spans="12:18" x14ac:dyDescent="0.15">
      <c r="L288" s="106" t="s">
        <v>712</v>
      </c>
      <c r="M288" s="106" t="s">
        <v>2613</v>
      </c>
      <c r="N288" s="106" t="s">
        <v>1532</v>
      </c>
      <c r="O288" s="106" t="s">
        <v>2726</v>
      </c>
      <c r="P288" s="106" t="s">
        <v>262</v>
      </c>
      <c r="Q288" s="106" t="s">
        <v>957</v>
      </c>
      <c r="R288" s="106" t="s">
        <v>2074</v>
      </c>
    </row>
    <row r="289" spans="12:18" x14ac:dyDescent="0.15">
      <c r="L289" s="106" t="s">
        <v>715</v>
      </c>
      <c r="M289" s="106" t="s">
        <v>1533</v>
      </c>
      <c r="N289" s="106" t="s">
        <v>1534</v>
      </c>
      <c r="O289" s="106" t="s">
        <v>2726</v>
      </c>
      <c r="P289" s="106" t="s">
        <v>262</v>
      </c>
      <c r="Q289" s="106" t="s">
        <v>957</v>
      </c>
      <c r="R289" s="106" t="s">
        <v>1724</v>
      </c>
    </row>
    <row r="290" spans="12:18" x14ac:dyDescent="0.15">
      <c r="L290" s="106" t="s">
        <v>736</v>
      </c>
      <c r="M290" s="106" t="s">
        <v>1535</v>
      </c>
      <c r="N290" s="106" t="s">
        <v>1536</v>
      </c>
      <c r="O290" s="106" t="s">
        <v>2726</v>
      </c>
      <c r="P290" s="106" t="s">
        <v>262</v>
      </c>
      <c r="Q290" s="106" t="s">
        <v>957</v>
      </c>
      <c r="R290" s="106" t="s">
        <v>1725</v>
      </c>
    </row>
    <row r="291" spans="12:18" x14ac:dyDescent="0.15">
      <c r="L291" s="106" t="s">
        <v>723</v>
      </c>
      <c r="M291" s="106" t="s">
        <v>1537</v>
      </c>
      <c r="N291" s="106" t="s">
        <v>1538</v>
      </c>
      <c r="O291" s="106" t="s">
        <v>2726</v>
      </c>
      <c r="P291" s="106" t="s">
        <v>262</v>
      </c>
      <c r="Q291" s="106" t="s">
        <v>957</v>
      </c>
      <c r="R291" s="106" t="s">
        <v>2614</v>
      </c>
    </row>
    <row r="292" spans="12:18" x14ac:dyDescent="0.15">
      <c r="L292" s="106" t="s">
        <v>701</v>
      </c>
      <c r="M292" s="106" t="s">
        <v>1539</v>
      </c>
      <c r="N292" s="106" t="s">
        <v>1540</v>
      </c>
      <c r="O292" s="106" t="s">
        <v>2726</v>
      </c>
      <c r="P292" s="106" t="s">
        <v>262</v>
      </c>
      <c r="Q292" s="106" t="s">
        <v>957</v>
      </c>
      <c r="R292" s="106" t="s">
        <v>2418</v>
      </c>
    </row>
    <row r="293" spans="12:18" x14ac:dyDescent="0.15">
      <c r="L293" s="106" t="s">
        <v>892</v>
      </c>
      <c r="M293" s="106" t="s">
        <v>1541</v>
      </c>
      <c r="N293" s="106" t="s">
        <v>1542</v>
      </c>
      <c r="O293" s="106" t="s">
        <v>2728</v>
      </c>
      <c r="P293" s="106" t="s">
        <v>274</v>
      </c>
      <c r="Q293" s="106" t="s">
        <v>957</v>
      </c>
      <c r="R293" s="106" t="s">
        <v>1806</v>
      </c>
    </row>
    <row r="294" spans="12:18" x14ac:dyDescent="0.15">
      <c r="L294" s="106" t="s">
        <v>895</v>
      </c>
      <c r="M294" s="106" t="s">
        <v>1543</v>
      </c>
      <c r="N294" s="106" t="s">
        <v>1544</v>
      </c>
      <c r="O294" s="106" t="s">
        <v>2728</v>
      </c>
      <c r="P294" s="106" t="s">
        <v>274</v>
      </c>
      <c r="Q294" s="106" t="s">
        <v>957</v>
      </c>
      <c r="R294" s="106" t="s">
        <v>2632</v>
      </c>
    </row>
    <row r="295" spans="12:18" x14ac:dyDescent="0.15">
      <c r="L295" s="106" t="s">
        <v>889</v>
      </c>
      <c r="M295" s="106" t="s">
        <v>1545</v>
      </c>
      <c r="N295" s="106" t="s">
        <v>1546</v>
      </c>
      <c r="O295" s="106" t="s">
        <v>2728</v>
      </c>
      <c r="P295" s="106" t="s">
        <v>274</v>
      </c>
      <c r="Q295" s="106" t="s">
        <v>957</v>
      </c>
      <c r="R295" s="106" t="s">
        <v>2191</v>
      </c>
    </row>
    <row r="296" spans="12:18" x14ac:dyDescent="0.15">
      <c r="L296" s="106" t="s">
        <v>891</v>
      </c>
      <c r="M296" s="106" t="s">
        <v>1547</v>
      </c>
      <c r="N296" s="106" t="s">
        <v>1548</v>
      </c>
      <c r="O296" s="106" t="s">
        <v>2728</v>
      </c>
      <c r="P296" s="106" t="s">
        <v>274</v>
      </c>
      <c r="Q296" s="106" t="s">
        <v>957</v>
      </c>
      <c r="R296" s="106" t="s">
        <v>1845</v>
      </c>
    </row>
    <row r="297" spans="12:18" x14ac:dyDescent="0.15">
      <c r="L297" s="106" t="s">
        <v>887</v>
      </c>
      <c r="M297" s="106" t="s">
        <v>1549</v>
      </c>
      <c r="N297" s="106" t="s">
        <v>1550</v>
      </c>
      <c r="O297" s="106" t="s">
        <v>2728</v>
      </c>
      <c r="P297" s="106" t="s">
        <v>274</v>
      </c>
      <c r="Q297" s="106" t="s">
        <v>957</v>
      </c>
      <c r="R297" s="106" t="s">
        <v>2633</v>
      </c>
    </row>
    <row r="298" spans="12:18" x14ac:dyDescent="0.15">
      <c r="L298" s="106" t="s">
        <v>899</v>
      </c>
      <c r="M298" s="106" t="s">
        <v>1551</v>
      </c>
      <c r="N298" s="106" t="s">
        <v>1552</v>
      </c>
      <c r="O298" s="106" t="s">
        <v>2728</v>
      </c>
      <c r="P298" s="106" t="s">
        <v>274</v>
      </c>
      <c r="Q298" s="106" t="s">
        <v>957</v>
      </c>
      <c r="R298" s="106" t="s">
        <v>2634</v>
      </c>
    </row>
    <row r="299" spans="12:18" x14ac:dyDescent="0.15">
      <c r="L299" s="106" t="s">
        <v>900</v>
      </c>
      <c r="M299" s="106" t="s">
        <v>1553</v>
      </c>
      <c r="N299" s="106" t="s">
        <v>1554</v>
      </c>
      <c r="O299" s="106" t="s">
        <v>2728</v>
      </c>
      <c r="P299" s="106" t="s">
        <v>274</v>
      </c>
      <c r="Q299" s="106" t="s">
        <v>957</v>
      </c>
      <c r="R299" s="106" t="s">
        <v>1732</v>
      </c>
    </row>
    <row r="300" spans="12:18" x14ac:dyDescent="0.15">
      <c r="L300" s="106" t="s">
        <v>893</v>
      </c>
      <c r="M300" s="106" t="s">
        <v>1555</v>
      </c>
      <c r="N300" s="106" t="s">
        <v>1556</v>
      </c>
      <c r="O300" s="106" t="s">
        <v>2728</v>
      </c>
      <c r="P300" s="106" t="s">
        <v>274</v>
      </c>
      <c r="Q300" s="106" t="s">
        <v>957</v>
      </c>
      <c r="R300" s="106" t="s">
        <v>2635</v>
      </c>
    </row>
    <row r="301" spans="12:18" x14ac:dyDescent="0.15">
      <c r="L301" s="106" t="s">
        <v>888</v>
      </c>
      <c r="M301" s="106" t="s">
        <v>1557</v>
      </c>
      <c r="N301" s="106" t="s">
        <v>1558</v>
      </c>
      <c r="O301" s="106" t="s">
        <v>2728</v>
      </c>
      <c r="P301" s="106" t="s">
        <v>274</v>
      </c>
      <c r="Q301" s="106" t="s">
        <v>957</v>
      </c>
      <c r="R301" s="106" t="s">
        <v>2419</v>
      </c>
    </row>
    <row r="302" spans="12:18" x14ac:dyDescent="0.15">
      <c r="L302" s="106" t="s">
        <v>897</v>
      </c>
      <c r="M302" s="106" t="s">
        <v>1559</v>
      </c>
      <c r="N302" s="106" t="s">
        <v>1560</v>
      </c>
      <c r="O302" s="106" t="s">
        <v>2728</v>
      </c>
      <c r="P302" s="106" t="s">
        <v>262</v>
      </c>
      <c r="Q302" s="106" t="s">
        <v>957</v>
      </c>
      <c r="R302" s="106" t="s">
        <v>2133</v>
      </c>
    </row>
    <row r="303" spans="12:18" x14ac:dyDescent="0.15">
      <c r="L303" s="106" t="s">
        <v>881</v>
      </c>
      <c r="M303" s="106" t="s">
        <v>1561</v>
      </c>
      <c r="N303" s="106" t="s">
        <v>1562</v>
      </c>
      <c r="O303" s="106" t="s">
        <v>2728</v>
      </c>
      <c r="P303" s="106" t="s">
        <v>262</v>
      </c>
      <c r="Q303" s="106" t="s">
        <v>957</v>
      </c>
      <c r="R303" s="106" t="s">
        <v>2656</v>
      </c>
    </row>
    <row r="304" spans="12:18" x14ac:dyDescent="0.15">
      <c r="L304" s="106" t="s">
        <v>890</v>
      </c>
      <c r="M304" s="106" t="s">
        <v>1563</v>
      </c>
      <c r="N304" s="106" t="s">
        <v>1564</v>
      </c>
      <c r="O304" s="106" t="s">
        <v>2728</v>
      </c>
      <c r="P304" s="106" t="s">
        <v>262</v>
      </c>
      <c r="Q304" s="106" t="s">
        <v>957</v>
      </c>
      <c r="R304" s="106" t="s">
        <v>2465</v>
      </c>
    </row>
    <row r="305" spans="12:18" x14ac:dyDescent="0.15">
      <c r="L305" s="106" t="s">
        <v>882</v>
      </c>
      <c r="M305" s="106" t="s">
        <v>1565</v>
      </c>
      <c r="N305" s="106" t="s">
        <v>1566</v>
      </c>
      <c r="O305" s="106" t="s">
        <v>2728</v>
      </c>
      <c r="P305" s="106" t="s">
        <v>262</v>
      </c>
      <c r="Q305" s="106" t="s">
        <v>957</v>
      </c>
      <c r="R305" s="106" t="s">
        <v>1656</v>
      </c>
    </row>
    <row r="306" spans="12:18" x14ac:dyDescent="0.15">
      <c r="L306" s="106" t="s">
        <v>506</v>
      </c>
      <c r="M306" s="106" t="s">
        <v>1567</v>
      </c>
      <c r="N306" s="106" t="s">
        <v>1568</v>
      </c>
      <c r="O306" s="106" t="s">
        <v>2729</v>
      </c>
      <c r="P306" s="106" t="s">
        <v>274</v>
      </c>
      <c r="Q306" s="106" t="s">
        <v>957</v>
      </c>
      <c r="R306" s="106" t="s">
        <v>2665</v>
      </c>
    </row>
    <row r="307" spans="12:18" x14ac:dyDescent="0.15">
      <c r="L307" s="106" t="s">
        <v>480</v>
      </c>
      <c r="M307" s="106" t="s">
        <v>1569</v>
      </c>
      <c r="N307" s="106" t="s">
        <v>1570</v>
      </c>
      <c r="O307" s="106" t="s">
        <v>2729</v>
      </c>
      <c r="P307" s="106" t="s">
        <v>262</v>
      </c>
      <c r="Q307" s="106" t="s">
        <v>957</v>
      </c>
      <c r="R307" s="106" t="s">
        <v>1596</v>
      </c>
    </row>
    <row r="308" spans="12:18" x14ac:dyDescent="0.15">
      <c r="L308" s="106" t="s">
        <v>476</v>
      </c>
      <c r="M308" s="106" t="s">
        <v>1571</v>
      </c>
      <c r="N308" s="106" t="s">
        <v>1572</v>
      </c>
      <c r="O308" s="106" t="s">
        <v>2730</v>
      </c>
      <c r="P308" s="106" t="s">
        <v>274</v>
      </c>
      <c r="Q308" s="106" t="s">
        <v>957</v>
      </c>
      <c r="R308" s="106" t="s">
        <v>2677</v>
      </c>
    </row>
    <row r="309" spans="12:18" x14ac:dyDescent="0.15">
      <c r="L309" s="106" t="s">
        <v>511</v>
      </c>
      <c r="M309" s="106" t="s">
        <v>1573</v>
      </c>
      <c r="N309" s="106" t="s">
        <v>1574</v>
      </c>
      <c r="O309" s="106" t="s">
        <v>2730</v>
      </c>
      <c r="P309" s="106" t="s">
        <v>262</v>
      </c>
      <c r="Q309" s="106" t="s">
        <v>957</v>
      </c>
      <c r="R309" s="106" t="s">
        <v>2678</v>
      </c>
    </row>
    <row r="310" spans="12:18" x14ac:dyDescent="0.15">
      <c r="L310" s="106" t="s">
        <v>471</v>
      </c>
      <c r="M310" s="106" t="s">
        <v>1575</v>
      </c>
      <c r="N310" s="106" t="s">
        <v>1576</v>
      </c>
      <c r="O310" s="106" t="s">
        <v>2730</v>
      </c>
      <c r="P310" s="106" t="s">
        <v>262</v>
      </c>
      <c r="Q310" s="106" t="s">
        <v>957</v>
      </c>
      <c r="R310" s="106" t="s">
        <v>2679</v>
      </c>
    </row>
    <row r="311" spans="12:18" x14ac:dyDescent="0.15">
      <c r="L311" s="106" t="s">
        <v>488</v>
      </c>
      <c r="M311" s="106" t="s">
        <v>1601</v>
      </c>
      <c r="N311" s="106" t="s">
        <v>1602</v>
      </c>
      <c r="O311" s="106" t="s">
        <v>263</v>
      </c>
      <c r="P311" s="106" t="s">
        <v>262</v>
      </c>
      <c r="Q311" s="106" t="s">
        <v>959</v>
      </c>
      <c r="R311" s="106" t="s">
        <v>1603</v>
      </c>
    </row>
    <row r="312" spans="12:18" x14ac:dyDescent="0.15">
      <c r="L312" s="106" t="s">
        <v>479</v>
      </c>
      <c r="M312" s="106" t="s">
        <v>1604</v>
      </c>
      <c r="N312" s="106" t="s">
        <v>1605</v>
      </c>
      <c r="O312" s="106" t="s">
        <v>263</v>
      </c>
      <c r="P312" s="106" t="s">
        <v>262</v>
      </c>
      <c r="Q312" s="106" t="s">
        <v>959</v>
      </c>
      <c r="R312" s="106" t="s">
        <v>1606</v>
      </c>
    </row>
    <row r="313" spans="12:18" x14ac:dyDescent="0.15">
      <c r="L313" s="106" t="s">
        <v>502</v>
      </c>
      <c r="M313" s="106" t="s">
        <v>1607</v>
      </c>
      <c r="N313" s="106" t="s">
        <v>1608</v>
      </c>
      <c r="O313" s="106" t="s">
        <v>263</v>
      </c>
      <c r="P313" s="106" t="s">
        <v>262</v>
      </c>
      <c r="Q313" s="106" t="s">
        <v>959</v>
      </c>
      <c r="R313" s="106" t="s">
        <v>1609</v>
      </c>
    </row>
    <row r="314" spans="12:18" x14ac:dyDescent="0.15">
      <c r="L314" s="106" t="s">
        <v>514</v>
      </c>
      <c r="M314" s="106" t="s">
        <v>1610</v>
      </c>
      <c r="N314" s="106" t="s">
        <v>1611</v>
      </c>
      <c r="O314" s="106" t="s">
        <v>263</v>
      </c>
      <c r="P314" s="106" t="s">
        <v>262</v>
      </c>
      <c r="Q314" s="106" t="s">
        <v>959</v>
      </c>
      <c r="R314" s="106" t="s">
        <v>1612</v>
      </c>
    </row>
    <row r="315" spans="12:18" x14ac:dyDescent="0.15">
      <c r="L315" s="106" t="s">
        <v>623</v>
      </c>
      <c r="M315" s="106" t="s">
        <v>1622</v>
      </c>
      <c r="N315" s="106" t="s">
        <v>1623</v>
      </c>
      <c r="O315" s="106" t="s">
        <v>2705</v>
      </c>
      <c r="P315" s="106" t="s">
        <v>274</v>
      </c>
      <c r="Q315" s="106" t="s">
        <v>959</v>
      </c>
      <c r="R315" s="106" t="s">
        <v>1624</v>
      </c>
    </row>
    <row r="316" spans="12:18" x14ac:dyDescent="0.15">
      <c r="L316" s="106" t="s">
        <v>622</v>
      </c>
      <c r="M316" s="106" t="s">
        <v>1625</v>
      </c>
      <c r="N316" s="106" t="s">
        <v>1626</v>
      </c>
      <c r="O316" s="106" t="s">
        <v>2705</v>
      </c>
      <c r="P316" s="106" t="s">
        <v>274</v>
      </c>
      <c r="Q316" s="106" t="s">
        <v>959</v>
      </c>
      <c r="R316" s="106" t="s">
        <v>1627</v>
      </c>
    </row>
    <row r="317" spans="12:18" x14ac:dyDescent="0.15">
      <c r="L317" s="106" t="s">
        <v>640</v>
      </c>
      <c r="M317" s="106" t="s">
        <v>1628</v>
      </c>
      <c r="N317" s="106" t="s">
        <v>1629</v>
      </c>
      <c r="O317" s="106" t="s">
        <v>2705</v>
      </c>
      <c r="P317" s="106" t="s">
        <v>274</v>
      </c>
      <c r="Q317" s="106" t="s">
        <v>959</v>
      </c>
      <c r="R317" s="106" t="s">
        <v>1630</v>
      </c>
    </row>
    <row r="318" spans="12:18" x14ac:dyDescent="0.15">
      <c r="L318" s="106" t="s">
        <v>626</v>
      </c>
      <c r="M318" s="106" t="s">
        <v>1631</v>
      </c>
      <c r="N318" s="106" t="s">
        <v>1632</v>
      </c>
      <c r="O318" s="106" t="s">
        <v>2705</v>
      </c>
      <c r="P318" s="106" t="s">
        <v>274</v>
      </c>
      <c r="Q318" s="106" t="s">
        <v>959</v>
      </c>
      <c r="R318" s="106" t="s">
        <v>1633</v>
      </c>
    </row>
    <row r="319" spans="12:18" x14ac:dyDescent="0.15">
      <c r="L319" s="106" t="s">
        <v>368</v>
      </c>
      <c r="M319" s="106" t="s">
        <v>1634</v>
      </c>
      <c r="N319" s="106" t="s">
        <v>1635</v>
      </c>
      <c r="O319" s="106" t="s">
        <v>2705</v>
      </c>
      <c r="P319" s="106" t="s">
        <v>262</v>
      </c>
      <c r="Q319" s="106" t="s">
        <v>959</v>
      </c>
      <c r="R319" s="106" t="s">
        <v>1636</v>
      </c>
    </row>
    <row r="320" spans="12:18" x14ac:dyDescent="0.15">
      <c r="L320" s="106" t="s">
        <v>711</v>
      </c>
      <c r="M320" s="106" t="s">
        <v>1639</v>
      </c>
      <c r="N320" s="106" t="s">
        <v>1640</v>
      </c>
      <c r="O320" s="106" t="s">
        <v>2706</v>
      </c>
      <c r="P320" s="106" t="s">
        <v>274</v>
      </c>
      <c r="Q320" s="106" t="s">
        <v>959</v>
      </c>
      <c r="R320" s="106" t="s">
        <v>1641</v>
      </c>
    </row>
    <row r="321" spans="12:18" x14ac:dyDescent="0.15">
      <c r="L321" s="106" t="s">
        <v>767</v>
      </c>
      <c r="M321" s="106" t="s">
        <v>1642</v>
      </c>
      <c r="N321" s="106" t="s">
        <v>1643</v>
      </c>
      <c r="O321" s="106" t="s">
        <v>2706</v>
      </c>
      <c r="P321" s="106" t="s">
        <v>274</v>
      </c>
      <c r="Q321" s="106" t="s">
        <v>959</v>
      </c>
      <c r="R321" s="106" t="s">
        <v>1644</v>
      </c>
    </row>
    <row r="322" spans="12:18" x14ac:dyDescent="0.15">
      <c r="L322" s="106" t="s">
        <v>765</v>
      </c>
      <c r="M322" s="106" t="s">
        <v>1645</v>
      </c>
      <c r="N322" s="106" t="s">
        <v>1646</v>
      </c>
      <c r="O322" s="106" t="s">
        <v>2706</v>
      </c>
      <c r="P322" s="106" t="s">
        <v>274</v>
      </c>
      <c r="Q322" s="106" t="s">
        <v>959</v>
      </c>
      <c r="R322" s="106" t="s">
        <v>1647</v>
      </c>
    </row>
    <row r="323" spans="12:18" x14ac:dyDescent="0.15">
      <c r="L323" s="106" t="s">
        <v>768</v>
      </c>
      <c r="M323" s="106" t="s">
        <v>1659</v>
      </c>
      <c r="N323" s="106" t="s">
        <v>1660</v>
      </c>
      <c r="O323" s="106" t="s">
        <v>292</v>
      </c>
      <c r="P323" s="106" t="s">
        <v>274</v>
      </c>
      <c r="Q323" s="106" t="s">
        <v>959</v>
      </c>
      <c r="R323" s="106" t="s">
        <v>1661</v>
      </c>
    </row>
    <row r="324" spans="12:18" x14ac:dyDescent="0.15">
      <c r="L324" s="106" t="s">
        <v>752</v>
      </c>
      <c r="M324" s="106" t="s">
        <v>1662</v>
      </c>
      <c r="N324" s="106" t="s">
        <v>1663</v>
      </c>
      <c r="O324" s="106" t="s">
        <v>292</v>
      </c>
      <c r="P324" s="106" t="s">
        <v>274</v>
      </c>
      <c r="Q324" s="106" t="s">
        <v>959</v>
      </c>
      <c r="R324" s="106" t="s">
        <v>1664</v>
      </c>
    </row>
    <row r="325" spans="12:18" x14ac:dyDescent="0.15">
      <c r="L325" s="106" t="s">
        <v>744</v>
      </c>
      <c r="M325" s="106" t="s">
        <v>1665</v>
      </c>
      <c r="N325" s="106" t="s">
        <v>1666</v>
      </c>
      <c r="O325" s="106" t="s">
        <v>292</v>
      </c>
      <c r="P325" s="106" t="s">
        <v>274</v>
      </c>
      <c r="Q325" s="106" t="s">
        <v>959</v>
      </c>
      <c r="R325" s="106" t="s">
        <v>1667</v>
      </c>
    </row>
    <row r="326" spans="12:18" x14ac:dyDescent="0.15">
      <c r="L326" s="106" t="s">
        <v>763</v>
      </c>
      <c r="M326" s="106" t="s">
        <v>1668</v>
      </c>
      <c r="N326" s="106" t="s">
        <v>1669</v>
      </c>
      <c r="O326" s="106" t="s">
        <v>292</v>
      </c>
      <c r="P326" s="106" t="s">
        <v>274</v>
      </c>
      <c r="Q326" s="106" t="s">
        <v>959</v>
      </c>
      <c r="R326" s="106" t="s">
        <v>1670</v>
      </c>
    </row>
    <row r="327" spans="12:18" x14ac:dyDescent="0.15">
      <c r="L327" s="106" t="s">
        <v>746</v>
      </c>
      <c r="M327" s="106" t="s">
        <v>1671</v>
      </c>
      <c r="N327" s="106" t="s">
        <v>1672</v>
      </c>
      <c r="O327" s="106" t="s">
        <v>292</v>
      </c>
      <c r="P327" s="106" t="s">
        <v>274</v>
      </c>
      <c r="Q327" s="106" t="s">
        <v>959</v>
      </c>
      <c r="R327" s="106" t="s">
        <v>1673</v>
      </c>
    </row>
    <row r="328" spans="12:18" x14ac:dyDescent="0.15">
      <c r="L328" s="106" t="s">
        <v>772</v>
      </c>
      <c r="M328" s="106" t="s">
        <v>1037</v>
      </c>
      <c r="N328" s="106" t="s">
        <v>1038</v>
      </c>
      <c r="O328" s="106" t="s">
        <v>292</v>
      </c>
      <c r="P328" s="106" t="s">
        <v>274</v>
      </c>
      <c r="Q328" s="106" t="s">
        <v>959</v>
      </c>
      <c r="R328" s="106" t="s">
        <v>1674</v>
      </c>
    </row>
    <row r="329" spans="12:18" x14ac:dyDescent="0.15">
      <c r="L329" s="106" t="s">
        <v>739</v>
      </c>
      <c r="M329" s="106" t="s">
        <v>1676</v>
      </c>
      <c r="N329" s="106" t="s">
        <v>1677</v>
      </c>
      <c r="O329" s="106" t="s">
        <v>292</v>
      </c>
      <c r="P329" s="106" t="s">
        <v>262</v>
      </c>
      <c r="Q329" s="106" t="s">
        <v>959</v>
      </c>
      <c r="R329" s="106" t="s">
        <v>1678</v>
      </c>
    </row>
    <row r="330" spans="12:18" x14ac:dyDescent="0.15">
      <c r="L330" s="106" t="s">
        <v>761</v>
      </c>
      <c r="M330" s="106" t="s">
        <v>1679</v>
      </c>
      <c r="N330" s="106" t="s">
        <v>1680</v>
      </c>
      <c r="O330" s="106" t="s">
        <v>292</v>
      </c>
      <c r="P330" s="106" t="s">
        <v>262</v>
      </c>
      <c r="Q330" s="106" t="s">
        <v>959</v>
      </c>
      <c r="R330" s="106" t="s">
        <v>1681</v>
      </c>
    </row>
    <row r="331" spans="12:18" x14ac:dyDescent="0.15">
      <c r="L331" s="106" t="s">
        <v>297</v>
      </c>
      <c r="M331" s="106" t="s">
        <v>1685</v>
      </c>
      <c r="N331" s="106" t="s">
        <v>1686</v>
      </c>
      <c r="O331" s="106" t="s">
        <v>309</v>
      </c>
      <c r="P331" s="106" t="s">
        <v>274</v>
      </c>
      <c r="Q331" s="106" t="s">
        <v>959</v>
      </c>
      <c r="R331" s="106" t="s">
        <v>1687</v>
      </c>
    </row>
    <row r="332" spans="12:18" x14ac:dyDescent="0.15">
      <c r="L332" s="106" t="s">
        <v>307</v>
      </c>
      <c r="M332" s="106" t="s">
        <v>1688</v>
      </c>
      <c r="N332" s="106" t="s">
        <v>1689</v>
      </c>
      <c r="O332" s="106" t="s">
        <v>309</v>
      </c>
      <c r="P332" s="106" t="s">
        <v>274</v>
      </c>
      <c r="Q332" s="106" t="s">
        <v>959</v>
      </c>
      <c r="R332" s="106" t="s">
        <v>1690</v>
      </c>
    </row>
    <row r="333" spans="12:18" x14ac:dyDescent="0.15">
      <c r="L333" s="106" t="s">
        <v>300</v>
      </c>
      <c r="M333" s="106" t="s">
        <v>1691</v>
      </c>
      <c r="N333" s="106" t="s">
        <v>1692</v>
      </c>
      <c r="O333" s="106" t="s">
        <v>309</v>
      </c>
      <c r="P333" s="106" t="s">
        <v>274</v>
      </c>
      <c r="Q333" s="106" t="s">
        <v>959</v>
      </c>
      <c r="R333" s="106" t="s">
        <v>1693</v>
      </c>
    </row>
    <row r="334" spans="12:18" x14ac:dyDescent="0.15">
      <c r="L334" s="106" t="s">
        <v>308</v>
      </c>
      <c r="M334" s="106" t="s">
        <v>1694</v>
      </c>
      <c r="N334" s="106" t="s">
        <v>1695</v>
      </c>
      <c r="O334" s="106" t="s">
        <v>309</v>
      </c>
      <c r="P334" s="106" t="s">
        <v>274</v>
      </c>
      <c r="Q334" s="106" t="s">
        <v>959</v>
      </c>
      <c r="R334" s="106" t="s">
        <v>1696</v>
      </c>
    </row>
    <row r="335" spans="12:18" x14ac:dyDescent="0.15">
      <c r="L335" s="106" t="s">
        <v>296</v>
      </c>
      <c r="M335" s="106" t="s">
        <v>1697</v>
      </c>
      <c r="N335" s="106" t="s">
        <v>1698</v>
      </c>
      <c r="O335" s="106" t="s">
        <v>309</v>
      </c>
      <c r="P335" s="106" t="s">
        <v>274</v>
      </c>
      <c r="Q335" s="106" t="s">
        <v>959</v>
      </c>
      <c r="R335" s="106" t="s">
        <v>1699</v>
      </c>
    </row>
    <row r="336" spans="12:18" x14ac:dyDescent="0.15">
      <c r="L336" s="106" t="s">
        <v>424</v>
      </c>
      <c r="M336" s="106" t="s">
        <v>1700</v>
      </c>
      <c r="N336" s="106" t="s">
        <v>1701</v>
      </c>
      <c r="O336" s="106" t="s">
        <v>309</v>
      </c>
      <c r="P336" s="106" t="s">
        <v>274</v>
      </c>
      <c r="Q336" s="106" t="s">
        <v>959</v>
      </c>
      <c r="R336" s="106" t="s">
        <v>1702</v>
      </c>
    </row>
    <row r="337" spans="12:18" x14ac:dyDescent="0.15">
      <c r="L337" s="106" t="s">
        <v>306</v>
      </c>
      <c r="M337" s="106" t="s">
        <v>1703</v>
      </c>
      <c r="N337" s="106" t="s">
        <v>1704</v>
      </c>
      <c r="O337" s="106" t="s">
        <v>309</v>
      </c>
      <c r="P337" s="106" t="s">
        <v>274</v>
      </c>
      <c r="Q337" s="106" t="s">
        <v>959</v>
      </c>
      <c r="R337" s="106" t="s">
        <v>1705</v>
      </c>
    </row>
    <row r="338" spans="12:18" x14ac:dyDescent="0.15">
      <c r="L338" s="106" t="s">
        <v>428</v>
      </c>
      <c r="M338" s="106" t="s">
        <v>1706</v>
      </c>
      <c r="N338" s="106" t="s">
        <v>1707</v>
      </c>
      <c r="O338" s="106" t="s">
        <v>309</v>
      </c>
      <c r="P338" s="106" t="s">
        <v>274</v>
      </c>
      <c r="Q338" s="106" t="s">
        <v>959</v>
      </c>
      <c r="R338" s="106" t="s">
        <v>1708</v>
      </c>
    </row>
    <row r="339" spans="12:18" x14ac:dyDescent="0.15">
      <c r="L339" s="106" t="s">
        <v>298</v>
      </c>
      <c r="M339" s="106" t="s">
        <v>1713</v>
      </c>
      <c r="N339" s="106" t="s">
        <v>1714</v>
      </c>
      <c r="O339" s="106" t="s">
        <v>309</v>
      </c>
      <c r="P339" s="106" t="s">
        <v>262</v>
      </c>
      <c r="Q339" s="106" t="s">
        <v>959</v>
      </c>
      <c r="R339" s="106" t="s">
        <v>1715</v>
      </c>
    </row>
    <row r="340" spans="12:18" x14ac:dyDescent="0.15">
      <c r="L340" s="106" t="s">
        <v>442</v>
      </c>
      <c r="M340" s="106" t="s">
        <v>1716</v>
      </c>
      <c r="N340" s="106" t="s">
        <v>1717</v>
      </c>
      <c r="O340" s="106" t="s">
        <v>309</v>
      </c>
      <c r="P340" s="106" t="s">
        <v>262</v>
      </c>
      <c r="Q340" s="106" t="s">
        <v>959</v>
      </c>
      <c r="R340" s="106" t="s">
        <v>1718</v>
      </c>
    </row>
    <row r="341" spans="12:18" x14ac:dyDescent="0.15">
      <c r="L341" s="106" t="s">
        <v>873</v>
      </c>
      <c r="M341" s="106" t="s">
        <v>1738</v>
      </c>
      <c r="N341" s="106" t="s">
        <v>1739</v>
      </c>
      <c r="O341" s="106" t="s">
        <v>324</v>
      </c>
      <c r="P341" s="106" t="s">
        <v>274</v>
      </c>
      <c r="Q341" s="106" t="s">
        <v>959</v>
      </c>
      <c r="R341" s="106" t="s">
        <v>1740</v>
      </c>
    </row>
    <row r="342" spans="12:18" x14ac:dyDescent="0.15">
      <c r="L342" s="106" t="s">
        <v>776</v>
      </c>
      <c r="M342" s="106" t="s">
        <v>1741</v>
      </c>
      <c r="N342" s="106" t="s">
        <v>1742</v>
      </c>
      <c r="O342" s="106" t="s">
        <v>324</v>
      </c>
      <c r="P342" s="106" t="s">
        <v>274</v>
      </c>
      <c r="Q342" s="106" t="s">
        <v>959</v>
      </c>
      <c r="R342" s="106" t="s">
        <v>1743</v>
      </c>
    </row>
    <row r="343" spans="12:18" x14ac:dyDescent="0.15">
      <c r="L343" s="106" t="s">
        <v>784</v>
      </c>
      <c r="M343" s="106" t="s">
        <v>1744</v>
      </c>
      <c r="N343" s="106" t="s">
        <v>1745</v>
      </c>
      <c r="O343" s="106" t="s">
        <v>324</v>
      </c>
      <c r="P343" s="106" t="s">
        <v>274</v>
      </c>
      <c r="Q343" s="106" t="s">
        <v>959</v>
      </c>
      <c r="R343" s="106" t="s">
        <v>1743</v>
      </c>
    </row>
    <row r="344" spans="12:18" x14ac:dyDescent="0.15">
      <c r="L344" s="106" t="s">
        <v>874</v>
      </c>
      <c r="M344" s="106" t="s">
        <v>1746</v>
      </c>
      <c r="N344" s="106" t="s">
        <v>1747</v>
      </c>
      <c r="O344" s="106" t="s">
        <v>324</v>
      </c>
      <c r="P344" s="106" t="s">
        <v>274</v>
      </c>
      <c r="Q344" s="106" t="s">
        <v>959</v>
      </c>
      <c r="R344" s="106" t="s">
        <v>1693</v>
      </c>
    </row>
    <row r="345" spans="12:18" x14ac:dyDescent="0.15">
      <c r="L345" s="106" t="s">
        <v>778</v>
      </c>
      <c r="M345" s="106" t="s">
        <v>1748</v>
      </c>
      <c r="N345" s="106" t="s">
        <v>1749</v>
      </c>
      <c r="O345" s="106" t="s">
        <v>324</v>
      </c>
      <c r="P345" s="106" t="s">
        <v>274</v>
      </c>
      <c r="Q345" s="106" t="s">
        <v>959</v>
      </c>
      <c r="R345" s="106" t="s">
        <v>1750</v>
      </c>
    </row>
    <row r="346" spans="12:18" x14ac:dyDescent="0.15">
      <c r="L346" s="106" t="s">
        <v>783</v>
      </c>
      <c r="M346" s="106" t="s">
        <v>1751</v>
      </c>
      <c r="N346" s="106" t="s">
        <v>1752</v>
      </c>
      <c r="O346" s="106" t="s">
        <v>324</v>
      </c>
      <c r="P346" s="106" t="s">
        <v>274</v>
      </c>
      <c r="Q346" s="106" t="s">
        <v>959</v>
      </c>
      <c r="R346" s="106" t="s">
        <v>1753</v>
      </c>
    </row>
    <row r="347" spans="12:18" x14ac:dyDescent="0.15">
      <c r="L347" s="106" t="s">
        <v>607</v>
      </c>
      <c r="M347" s="106" t="s">
        <v>1754</v>
      </c>
      <c r="N347" s="106" t="s">
        <v>1755</v>
      </c>
      <c r="O347" s="106" t="s">
        <v>324</v>
      </c>
      <c r="P347" s="106" t="s">
        <v>274</v>
      </c>
      <c r="Q347" s="106" t="s">
        <v>959</v>
      </c>
      <c r="R347" s="106" t="s">
        <v>1756</v>
      </c>
    </row>
    <row r="348" spans="12:18" x14ac:dyDescent="0.15">
      <c r="L348" s="106" t="s">
        <v>830</v>
      </c>
      <c r="M348" s="106" t="s">
        <v>1757</v>
      </c>
      <c r="N348" s="106" t="s">
        <v>1758</v>
      </c>
      <c r="O348" s="106" t="s">
        <v>324</v>
      </c>
      <c r="P348" s="106" t="s">
        <v>274</v>
      </c>
      <c r="Q348" s="106" t="s">
        <v>959</v>
      </c>
      <c r="R348" s="106" t="s">
        <v>1759</v>
      </c>
    </row>
    <row r="349" spans="12:18" x14ac:dyDescent="0.15">
      <c r="L349" s="106" t="s">
        <v>781</v>
      </c>
      <c r="M349" s="106" t="s">
        <v>1760</v>
      </c>
      <c r="N349" s="106" t="s">
        <v>1761</v>
      </c>
      <c r="O349" s="106" t="s">
        <v>324</v>
      </c>
      <c r="P349" s="106" t="s">
        <v>274</v>
      </c>
      <c r="Q349" s="106" t="s">
        <v>959</v>
      </c>
      <c r="R349" s="106" t="s">
        <v>1762</v>
      </c>
    </row>
    <row r="350" spans="12:18" x14ac:dyDescent="0.15">
      <c r="L350" s="106" t="s">
        <v>779</v>
      </c>
      <c r="M350" s="106" t="s">
        <v>1763</v>
      </c>
      <c r="N350" s="106" t="s">
        <v>1764</v>
      </c>
      <c r="O350" s="106" t="s">
        <v>324</v>
      </c>
      <c r="P350" s="106" t="s">
        <v>274</v>
      </c>
      <c r="Q350" s="106" t="s">
        <v>959</v>
      </c>
      <c r="R350" s="106" t="s">
        <v>1765</v>
      </c>
    </row>
    <row r="351" spans="12:18" x14ac:dyDescent="0.15">
      <c r="L351" s="106" t="s">
        <v>785</v>
      </c>
      <c r="M351" s="106" t="s">
        <v>1766</v>
      </c>
      <c r="N351" s="106" t="s">
        <v>1767</v>
      </c>
      <c r="O351" s="106" t="s">
        <v>324</v>
      </c>
      <c r="P351" s="106" t="s">
        <v>274</v>
      </c>
      <c r="Q351" s="106" t="s">
        <v>959</v>
      </c>
      <c r="R351" s="106" t="s">
        <v>1768</v>
      </c>
    </row>
    <row r="352" spans="12:18" x14ac:dyDescent="0.15">
      <c r="L352" s="106" t="s">
        <v>773</v>
      </c>
      <c r="M352" s="106" t="s">
        <v>1769</v>
      </c>
      <c r="N352" s="106" t="s">
        <v>1770</v>
      </c>
      <c r="O352" s="106" t="s">
        <v>324</v>
      </c>
      <c r="P352" s="106" t="s">
        <v>274</v>
      </c>
      <c r="Q352" s="106" t="s">
        <v>959</v>
      </c>
      <c r="R352" s="106" t="s">
        <v>1771</v>
      </c>
    </row>
    <row r="353" spans="12:18" x14ac:dyDescent="0.15">
      <c r="L353" s="106" t="s">
        <v>777</v>
      </c>
      <c r="M353" s="106" t="s">
        <v>1772</v>
      </c>
      <c r="N353" s="106" t="s">
        <v>1773</v>
      </c>
      <c r="O353" s="106" t="s">
        <v>324</v>
      </c>
      <c r="P353" s="106" t="s">
        <v>274</v>
      </c>
      <c r="Q353" s="106" t="s">
        <v>959</v>
      </c>
      <c r="R353" s="106" t="s">
        <v>1774</v>
      </c>
    </row>
    <row r="354" spans="12:18" x14ac:dyDescent="0.15">
      <c r="L354" s="106" t="s">
        <v>685</v>
      </c>
      <c r="M354" s="106" t="s">
        <v>1779</v>
      </c>
      <c r="N354" s="106" t="s">
        <v>1780</v>
      </c>
      <c r="O354" s="106" t="s">
        <v>324</v>
      </c>
      <c r="P354" s="106" t="s">
        <v>262</v>
      </c>
      <c r="Q354" s="106" t="s">
        <v>959</v>
      </c>
      <c r="R354" s="106" t="s">
        <v>1781</v>
      </c>
    </row>
    <row r="355" spans="12:18" x14ac:dyDescent="0.15">
      <c r="L355" s="106" t="s">
        <v>381</v>
      </c>
      <c r="M355" s="106" t="s">
        <v>1782</v>
      </c>
      <c r="N355" s="106" t="s">
        <v>1783</v>
      </c>
      <c r="O355" s="106" t="s">
        <v>324</v>
      </c>
      <c r="P355" s="106" t="s">
        <v>262</v>
      </c>
      <c r="Q355" s="106" t="s">
        <v>959</v>
      </c>
      <c r="R355" s="106" t="s">
        <v>1784</v>
      </c>
    </row>
    <row r="356" spans="12:18" x14ac:dyDescent="0.15">
      <c r="L356" s="106" t="s">
        <v>680</v>
      </c>
      <c r="M356" s="106" t="s">
        <v>1785</v>
      </c>
      <c r="N356" s="106" t="s">
        <v>1786</v>
      </c>
      <c r="O356" s="106" t="s">
        <v>324</v>
      </c>
      <c r="P356" s="106" t="s">
        <v>262</v>
      </c>
      <c r="Q356" s="106" t="s">
        <v>959</v>
      </c>
      <c r="R356" s="106" t="s">
        <v>1787</v>
      </c>
    </row>
    <row r="357" spans="12:18" x14ac:dyDescent="0.15">
      <c r="L357" s="106" t="s">
        <v>687</v>
      </c>
      <c r="M357" s="106" t="s">
        <v>1788</v>
      </c>
      <c r="N357" s="106" t="s">
        <v>1789</v>
      </c>
      <c r="O357" s="106" t="s">
        <v>324</v>
      </c>
      <c r="P357" s="106" t="s">
        <v>262</v>
      </c>
      <c r="Q357" s="106" t="s">
        <v>959</v>
      </c>
      <c r="R357" s="106" t="s">
        <v>1790</v>
      </c>
    </row>
    <row r="358" spans="12:18" x14ac:dyDescent="0.15">
      <c r="L358" s="106" t="s">
        <v>670</v>
      </c>
      <c r="M358" s="106" t="s">
        <v>1791</v>
      </c>
      <c r="N358" s="106" t="s">
        <v>1792</v>
      </c>
      <c r="O358" s="106" t="s">
        <v>324</v>
      </c>
      <c r="P358" s="106" t="s">
        <v>262</v>
      </c>
      <c r="Q358" s="106" t="s">
        <v>959</v>
      </c>
      <c r="R358" s="106" t="s">
        <v>1793</v>
      </c>
    </row>
    <row r="359" spans="12:18" x14ac:dyDescent="0.15">
      <c r="L359" s="106" t="s">
        <v>684</v>
      </c>
      <c r="M359" s="106" t="s">
        <v>1794</v>
      </c>
      <c r="N359" s="106" t="s">
        <v>1795</v>
      </c>
      <c r="O359" s="106" t="s">
        <v>324</v>
      </c>
      <c r="P359" s="106" t="s">
        <v>262</v>
      </c>
      <c r="Q359" s="106" t="s">
        <v>959</v>
      </c>
      <c r="R359" s="106" t="s">
        <v>1796</v>
      </c>
    </row>
    <row r="360" spans="12:18" x14ac:dyDescent="0.15">
      <c r="L360" s="106" t="s">
        <v>668</v>
      </c>
      <c r="M360" s="106" t="s">
        <v>1797</v>
      </c>
      <c r="N360" s="106" t="s">
        <v>1798</v>
      </c>
      <c r="O360" s="106" t="s">
        <v>324</v>
      </c>
      <c r="P360" s="106" t="s">
        <v>262</v>
      </c>
      <c r="Q360" s="106" t="s">
        <v>959</v>
      </c>
      <c r="R360" s="106" t="s">
        <v>1799</v>
      </c>
    </row>
    <row r="361" spans="12:18" x14ac:dyDescent="0.15">
      <c r="L361" s="106" t="s">
        <v>675</v>
      </c>
      <c r="M361" s="106" t="s">
        <v>1800</v>
      </c>
      <c r="N361" s="106" t="s">
        <v>1801</v>
      </c>
      <c r="O361" s="106" t="s">
        <v>324</v>
      </c>
      <c r="P361" s="106" t="s">
        <v>262</v>
      </c>
      <c r="Q361" s="106" t="s">
        <v>959</v>
      </c>
      <c r="R361" s="106" t="s">
        <v>1802</v>
      </c>
    </row>
    <row r="362" spans="12:18" x14ac:dyDescent="0.15">
      <c r="L362" s="106" t="s">
        <v>755</v>
      </c>
      <c r="M362" s="106" t="s">
        <v>1803</v>
      </c>
      <c r="N362" s="106" t="s">
        <v>1804</v>
      </c>
      <c r="O362" s="106" t="s">
        <v>324</v>
      </c>
      <c r="P362" s="106" t="s">
        <v>262</v>
      </c>
      <c r="Q362" s="106" t="s">
        <v>959</v>
      </c>
      <c r="R362" s="106" t="s">
        <v>1805</v>
      </c>
    </row>
    <row r="363" spans="12:18" x14ac:dyDescent="0.15">
      <c r="L363" s="106" t="s">
        <v>707</v>
      </c>
      <c r="M363" s="106" t="s">
        <v>1815</v>
      </c>
      <c r="N363" s="106" t="s">
        <v>1816</v>
      </c>
      <c r="O363" s="106" t="s">
        <v>2708</v>
      </c>
      <c r="P363" s="106" t="s">
        <v>274</v>
      </c>
      <c r="Q363" s="106" t="s">
        <v>959</v>
      </c>
      <c r="R363" s="106" t="s">
        <v>1817</v>
      </c>
    </row>
    <row r="364" spans="12:18" x14ac:dyDescent="0.15">
      <c r="L364" s="106" t="s">
        <v>504</v>
      </c>
      <c r="M364" s="106" t="s">
        <v>1818</v>
      </c>
      <c r="N364" s="106" t="s">
        <v>1819</v>
      </c>
      <c r="O364" s="106" t="s">
        <v>2708</v>
      </c>
      <c r="P364" s="106" t="s">
        <v>274</v>
      </c>
      <c r="Q364" s="106" t="s">
        <v>959</v>
      </c>
      <c r="R364" s="106" t="s">
        <v>1820</v>
      </c>
    </row>
    <row r="365" spans="12:18" x14ac:dyDescent="0.15">
      <c r="L365" s="106" t="s">
        <v>703</v>
      </c>
      <c r="M365" s="106" t="s">
        <v>1821</v>
      </c>
      <c r="N365" s="106" t="s">
        <v>1822</v>
      </c>
      <c r="O365" s="106" t="s">
        <v>2708</v>
      </c>
      <c r="P365" s="106" t="s">
        <v>274</v>
      </c>
      <c r="Q365" s="106" t="s">
        <v>959</v>
      </c>
      <c r="R365" s="106" t="s">
        <v>1823</v>
      </c>
    </row>
    <row r="366" spans="12:18" x14ac:dyDescent="0.15">
      <c r="L366" s="106" t="s">
        <v>491</v>
      </c>
      <c r="M366" s="106" t="s">
        <v>1824</v>
      </c>
      <c r="N366" s="106" t="s">
        <v>1825</v>
      </c>
      <c r="O366" s="106" t="s">
        <v>2708</v>
      </c>
      <c r="P366" s="106" t="s">
        <v>274</v>
      </c>
      <c r="Q366" s="106" t="s">
        <v>959</v>
      </c>
      <c r="R366" s="106" t="s">
        <v>1826</v>
      </c>
    </row>
    <row r="367" spans="12:18" x14ac:dyDescent="0.15">
      <c r="L367" s="106" t="s">
        <v>775</v>
      </c>
      <c r="M367" s="106" t="s">
        <v>1827</v>
      </c>
      <c r="N367" s="106" t="s">
        <v>1828</v>
      </c>
      <c r="O367" s="106" t="s">
        <v>2708</v>
      </c>
      <c r="P367" s="106" t="s">
        <v>274</v>
      </c>
      <c r="Q367" s="106" t="s">
        <v>959</v>
      </c>
      <c r="R367" s="106" t="s">
        <v>1829</v>
      </c>
    </row>
    <row r="368" spans="12:18" x14ac:dyDescent="0.15">
      <c r="L368" s="106" t="s">
        <v>495</v>
      </c>
      <c r="M368" s="106" t="s">
        <v>1830</v>
      </c>
      <c r="N368" s="106" t="s">
        <v>1831</v>
      </c>
      <c r="O368" s="106" t="s">
        <v>2708</v>
      </c>
      <c r="P368" s="106" t="s">
        <v>274</v>
      </c>
      <c r="Q368" s="106" t="s">
        <v>959</v>
      </c>
      <c r="R368" s="106" t="s">
        <v>1832</v>
      </c>
    </row>
    <row r="369" spans="12:18" x14ac:dyDescent="0.15">
      <c r="L369" s="106" t="s">
        <v>485</v>
      </c>
      <c r="M369" s="106" t="s">
        <v>1833</v>
      </c>
      <c r="N369" s="106" t="s">
        <v>1834</v>
      </c>
      <c r="O369" s="106" t="s">
        <v>2708</v>
      </c>
      <c r="P369" s="106" t="s">
        <v>274</v>
      </c>
      <c r="Q369" s="106" t="s">
        <v>959</v>
      </c>
      <c r="R369" s="106" t="s">
        <v>1835</v>
      </c>
    </row>
    <row r="370" spans="12:18" x14ac:dyDescent="0.15">
      <c r="L370" s="106" t="s">
        <v>512</v>
      </c>
      <c r="M370" s="106" t="s">
        <v>1839</v>
      </c>
      <c r="N370" s="106" t="s">
        <v>1840</v>
      </c>
      <c r="O370" s="106" t="s">
        <v>2708</v>
      </c>
      <c r="P370" s="106" t="s">
        <v>262</v>
      </c>
      <c r="Q370" s="106" t="s">
        <v>959</v>
      </c>
      <c r="R370" s="106" t="s">
        <v>1841</v>
      </c>
    </row>
    <row r="371" spans="12:18" x14ac:dyDescent="0.15">
      <c r="L371" s="106" t="s">
        <v>378</v>
      </c>
      <c r="M371" s="106" t="s">
        <v>1854</v>
      </c>
      <c r="N371" s="106" t="s">
        <v>1855</v>
      </c>
      <c r="O371" s="106" t="s">
        <v>423</v>
      </c>
      <c r="P371" s="106" t="s">
        <v>274</v>
      </c>
      <c r="Q371" s="106" t="s">
        <v>959</v>
      </c>
      <c r="R371" s="106" t="s">
        <v>1641</v>
      </c>
    </row>
    <row r="372" spans="12:18" x14ac:dyDescent="0.15">
      <c r="L372" s="106" t="s">
        <v>369</v>
      </c>
      <c r="M372" s="106" t="s">
        <v>1856</v>
      </c>
      <c r="N372" s="106" t="s">
        <v>1857</v>
      </c>
      <c r="O372" s="106" t="s">
        <v>423</v>
      </c>
      <c r="P372" s="106" t="s">
        <v>274</v>
      </c>
      <c r="Q372" s="106" t="s">
        <v>959</v>
      </c>
      <c r="R372" s="106" t="s">
        <v>1858</v>
      </c>
    </row>
    <row r="373" spans="12:18" x14ac:dyDescent="0.15">
      <c r="L373" s="106" t="s">
        <v>384</v>
      </c>
      <c r="M373" s="106" t="s">
        <v>1859</v>
      </c>
      <c r="N373" s="106" t="s">
        <v>1860</v>
      </c>
      <c r="O373" s="106" t="s">
        <v>423</v>
      </c>
      <c r="P373" s="106" t="s">
        <v>274</v>
      </c>
      <c r="Q373" s="106" t="s">
        <v>959</v>
      </c>
      <c r="R373" s="106" t="s">
        <v>1743</v>
      </c>
    </row>
    <row r="374" spans="12:18" x14ac:dyDescent="0.15">
      <c r="L374" s="106" t="s">
        <v>383</v>
      </c>
      <c r="M374" s="106" t="s">
        <v>1861</v>
      </c>
      <c r="N374" s="106" t="s">
        <v>1862</v>
      </c>
      <c r="O374" s="106" t="s">
        <v>423</v>
      </c>
      <c r="P374" s="106" t="s">
        <v>274</v>
      </c>
      <c r="Q374" s="106" t="s">
        <v>959</v>
      </c>
      <c r="R374" s="106" t="s">
        <v>1624</v>
      </c>
    </row>
    <row r="375" spans="12:18" x14ac:dyDescent="0.15">
      <c r="L375" s="106" t="s">
        <v>376</v>
      </c>
      <c r="M375" s="106" t="s">
        <v>1863</v>
      </c>
      <c r="N375" s="106" t="s">
        <v>1864</v>
      </c>
      <c r="O375" s="106" t="s">
        <v>423</v>
      </c>
      <c r="P375" s="106" t="s">
        <v>274</v>
      </c>
      <c r="Q375" s="106" t="s">
        <v>959</v>
      </c>
      <c r="R375" s="106" t="s">
        <v>1624</v>
      </c>
    </row>
    <row r="376" spans="12:18" x14ac:dyDescent="0.15">
      <c r="L376" s="106" t="s">
        <v>330</v>
      </c>
      <c r="M376" s="106" t="s">
        <v>1865</v>
      </c>
      <c r="N376" s="106" t="s">
        <v>1866</v>
      </c>
      <c r="O376" s="106" t="s">
        <v>423</v>
      </c>
      <c r="P376" s="106" t="s">
        <v>274</v>
      </c>
      <c r="Q376" s="106" t="s">
        <v>959</v>
      </c>
      <c r="R376" s="106" t="s">
        <v>1867</v>
      </c>
    </row>
    <row r="377" spans="12:18" x14ac:dyDescent="0.15">
      <c r="L377" s="106" t="s">
        <v>340</v>
      </c>
      <c r="M377" s="106" t="s">
        <v>1868</v>
      </c>
      <c r="N377" s="106" t="s">
        <v>1869</v>
      </c>
      <c r="O377" s="106" t="s">
        <v>423</v>
      </c>
      <c r="P377" s="106" t="s">
        <v>274</v>
      </c>
      <c r="Q377" s="106" t="s">
        <v>959</v>
      </c>
      <c r="R377" s="106" t="s">
        <v>1693</v>
      </c>
    </row>
    <row r="378" spans="12:18" x14ac:dyDescent="0.15">
      <c r="L378" s="106" t="s">
        <v>328</v>
      </c>
      <c r="M378" s="106" t="s">
        <v>1870</v>
      </c>
      <c r="N378" s="106" t="s">
        <v>1871</v>
      </c>
      <c r="O378" s="106" t="s">
        <v>423</v>
      </c>
      <c r="P378" s="106" t="s">
        <v>274</v>
      </c>
      <c r="Q378" s="106" t="s">
        <v>959</v>
      </c>
      <c r="R378" s="106" t="s">
        <v>1693</v>
      </c>
    </row>
    <row r="379" spans="12:18" x14ac:dyDescent="0.15">
      <c r="L379" s="106" t="s">
        <v>451</v>
      </c>
      <c r="M379" s="106" t="s">
        <v>1872</v>
      </c>
      <c r="N379" s="106" t="s">
        <v>1873</v>
      </c>
      <c r="O379" s="106" t="s">
        <v>423</v>
      </c>
      <c r="P379" s="106" t="s">
        <v>274</v>
      </c>
      <c r="Q379" s="106" t="s">
        <v>959</v>
      </c>
      <c r="R379" s="106" t="s">
        <v>1874</v>
      </c>
    </row>
    <row r="380" spans="12:18" x14ac:dyDescent="0.15">
      <c r="L380" s="106" t="s">
        <v>1875</v>
      </c>
      <c r="M380" s="106" t="s">
        <v>1876</v>
      </c>
      <c r="N380" s="106" t="s">
        <v>1877</v>
      </c>
      <c r="O380" s="106" t="s">
        <v>423</v>
      </c>
      <c r="P380" s="106" t="s">
        <v>274</v>
      </c>
      <c r="Q380" s="106" t="s">
        <v>959</v>
      </c>
      <c r="R380" s="106" t="s">
        <v>1878</v>
      </c>
    </row>
    <row r="381" spans="12:18" x14ac:dyDescent="0.15">
      <c r="L381" s="106" t="s">
        <v>362</v>
      </c>
      <c r="M381" s="106" t="s">
        <v>1879</v>
      </c>
      <c r="N381" s="106" t="s">
        <v>1880</v>
      </c>
      <c r="O381" s="106" t="s">
        <v>423</v>
      </c>
      <c r="P381" s="106" t="s">
        <v>274</v>
      </c>
      <c r="Q381" s="106" t="s">
        <v>959</v>
      </c>
      <c r="R381" s="106" t="s">
        <v>1633</v>
      </c>
    </row>
    <row r="382" spans="12:18" x14ac:dyDescent="0.15">
      <c r="L382" s="106" t="s">
        <v>361</v>
      </c>
      <c r="M382" s="106" t="s">
        <v>1881</v>
      </c>
      <c r="N382" s="106" t="s">
        <v>1882</v>
      </c>
      <c r="O382" s="106" t="s">
        <v>423</v>
      </c>
      <c r="P382" s="106" t="s">
        <v>274</v>
      </c>
      <c r="Q382" s="106" t="s">
        <v>959</v>
      </c>
      <c r="R382" s="106" t="s">
        <v>1883</v>
      </c>
    </row>
    <row r="383" spans="12:18" x14ac:dyDescent="0.15">
      <c r="L383" s="106" t="s">
        <v>332</v>
      </c>
      <c r="M383" s="106" t="s">
        <v>1884</v>
      </c>
      <c r="N383" s="106" t="s">
        <v>1885</v>
      </c>
      <c r="O383" s="106" t="s">
        <v>423</v>
      </c>
      <c r="P383" s="106" t="s">
        <v>274</v>
      </c>
      <c r="Q383" s="106" t="s">
        <v>959</v>
      </c>
      <c r="R383" s="106" t="s">
        <v>1886</v>
      </c>
    </row>
    <row r="384" spans="12:18" x14ac:dyDescent="0.15">
      <c r="L384" s="106" t="s">
        <v>356</v>
      </c>
      <c r="M384" s="106" t="s">
        <v>1887</v>
      </c>
      <c r="N384" s="106" t="s">
        <v>1888</v>
      </c>
      <c r="O384" s="106" t="s">
        <v>423</v>
      </c>
      <c r="P384" s="106" t="s">
        <v>274</v>
      </c>
      <c r="Q384" s="106" t="s">
        <v>959</v>
      </c>
      <c r="R384" s="106" t="s">
        <v>1889</v>
      </c>
    </row>
    <row r="385" spans="12:18" x14ac:dyDescent="0.15">
      <c r="L385" s="106" t="s">
        <v>325</v>
      </c>
      <c r="M385" s="106" t="s">
        <v>1891</v>
      </c>
      <c r="N385" s="106" t="s">
        <v>1892</v>
      </c>
      <c r="O385" s="106" t="s">
        <v>423</v>
      </c>
      <c r="P385" s="106" t="s">
        <v>274</v>
      </c>
      <c r="Q385" s="106" t="s">
        <v>959</v>
      </c>
      <c r="R385" s="106" t="s">
        <v>1893</v>
      </c>
    </row>
    <row r="386" spans="12:18" x14ac:dyDescent="0.15">
      <c r="L386" s="106" t="s">
        <v>358</v>
      </c>
      <c r="M386" s="106" t="s">
        <v>1894</v>
      </c>
      <c r="N386" s="106" t="s">
        <v>1895</v>
      </c>
      <c r="O386" s="106" t="s">
        <v>423</v>
      </c>
      <c r="P386" s="106" t="s">
        <v>274</v>
      </c>
      <c r="Q386" s="106" t="s">
        <v>959</v>
      </c>
      <c r="R386" s="106" t="s">
        <v>1793</v>
      </c>
    </row>
    <row r="387" spans="12:18" x14ac:dyDescent="0.15">
      <c r="L387" s="106" t="s">
        <v>343</v>
      </c>
      <c r="M387" s="106" t="s">
        <v>1896</v>
      </c>
      <c r="N387" s="106" t="s">
        <v>1897</v>
      </c>
      <c r="O387" s="106" t="s">
        <v>423</v>
      </c>
      <c r="P387" s="106" t="s">
        <v>274</v>
      </c>
      <c r="Q387" s="106" t="s">
        <v>959</v>
      </c>
      <c r="R387" s="106" t="s">
        <v>1898</v>
      </c>
    </row>
    <row r="388" spans="12:18" x14ac:dyDescent="0.15">
      <c r="L388" s="106" t="s">
        <v>365</v>
      </c>
      <c r="M388" s="106" t="s">
        <v>1899</v>
      </c>
      <c r="N388" s="106" t="s">
        <v>1900</v>
      </c>
      <c r="O388" s="106" t="s">
        <v>423</v>
      </c>
      <c r="P388" s="106" t="s">
        <v>274</v>
      </c>
      <c r="Q388" s="106" t="s">
        <v>959</v>
      </c>
      <c r="R388" s="106" t="s">
        <v>1901</v>
      </c>
    </row>
    <row r="389" spans="12:18" x14ac:dyDescent="0.15">
      <c r="L389" s="106" t="s">
        <v>374</v>
      </c>
      <c r="M389" s="106" t="s">
        <v>1902</v>
      </c>
      <c r="N389" s="106" t="s">
        <v>1903</v>
      </c>
      <c r="O389" s="106" t="s">
        <v>423</v>
      </c>
      <c r="P389" s="106" t="s">
        <v>274</v>
      </c>
      <c r="Q389" s="106" t="s">
        <v>959</v>
      </c>
      <c r="R389" s="106" t="s">
        <v>1705</v>
      </c>
    </row>
    <row r="390" spans="12:18" x14ac:dyDescent="0.15">
      <c r="L390" s="106" t="s">
        <v>377</v>
      </c>
      <c r="M390" s="106" t="s">
        <v>1904</v>
      </c>
      <c r="N390" s="106" t="s">
        <v>1905</v>
      </c>
      <c r="O390" s="106" t="s">
        <v>423</v>
      </c>
      <c r="P390" s="106" t="s">
        <v>274</v>
      </c>
      <c r="Q390" s="106" t="s">
        <v>959</v>
      </c>
      <c r="R390" s="106" t="s">
        <v>1906</v>
      </c>
    </row>
    <row r="391" spans="12:18" x14ac:dyDescent="0.15">
      <c r="L391" s="106" t="s">
        <v>333</v>
      </c>
      <c r="M391" s="106" t="s">
        <v>1907</v>
      </c>
      <c r="N391" s="106" t="s">
        <v>1908</v>
      </c>
      <c r="O391" s="106" t="s">
        <v>423</v>
      </c>
      <c r="P391" s="106" t="s">
        <v>274</v>
      </c>
      <c r="Q391" s="106" t="s">
        <v>959</v>
      </c>
      <c r="R391" s="106" t="s">
        <v>1771</v>
      </c>
    </row>
    <row r="392" spans="12:18" x14ac:dyDescent="0.15">
      <c r="L392" s="106" t="s">
        <v>379</v>
      </c>
      <c r="M392" s="106" t="s">
        <v>1909</v>
      </c>
      <c r="N392" s="106" t="s">
        <v>1910</v>
      </c>
      <c r="O392" s="106" t="s">
        <v>423</v>
      </c>
      <c r="P392" s="106" t="s">
        <v>274</v>
      </c>
      <c r="Q392" s="106" t="s">
        <v>959</v>
      </c>
      <c r="R392" s="106" t="s">
        <v>1771</v>
      </c>
    </row>
    <row r="393" spans="12:18" x14ac:dyDescent="0.15">
      <c r="L393" s="106" t="s">
        <v>339</v>
      </c>
      <c r="M393" s="106" t="s">
        <v>1911</v>
      </c>
      <c r="N393" s="106" t="s">
        <v>1912</v>
      </c>
      <c r="O393" s="106" t="s">
        <v>423</v>
      </c>
      <c r="P393" s="106" t="s">
        <v>274</v>
      </c>
      <c r="Q393" s="106" t="s">
        <v>959</v>
      </c>
      <c r="R393" s="106" t="s">
        <v>1913</v>
      </c>
    </row>
    <row r="394" spans="12:18" x14ac:dyDescent="0.15">
      <c r="L394" s="106" t="s">
        <v>360</v>
      </c>
      <c r="M394" s="106" t="s">
        <v>1914</v>
      </c>
      <c r="N394" s="106" t="s">
        <v>1915</v>
      </c>
      <c r="O394" s="106" t="s">
        <v>423</v>
      </c>
      <c r="P394" s="106" t="s">
        <v>274</v>
      </c>
      <c r="Q394" s="106" t="s">
        <v>959</v>
      </c>
      <c r="R394" s="106" t="s">
        <v>1916</v>
      </c>
    </row>
    <row r="395" spans="12:18" x14ac:dyDescent="0.15">
      <c r="L395" s="106" t="s">
        <v>373</v>
      </c>
      <c r="M395" s="106" t="s">
        <v>1917</v>
      </c>
      <c r="N395" s="106" t="s">
        <v>1918</v>
      </c>
      <c r="O395" s="106" t="s">
        <v>423</v>
      </c>
      <c r="P395" s="106" t="s">
        <v>274</v>
      </c>
      <c r="Q395" s="106" t="s">
        <v>959</v>
      </c>
      <c r="R395" s="106" t="s">
        <v>1919</v>
      </c>
    </row>
    <row r="396" spans="12:18" x14ac:dyDescent="0.15">
      <c r="L396" s="106" t="s">
        <v>335</v>
      </c>
      <c r="M396" s="106" t="s">
        <v>1930</v>
      </c>
      <c r="N396" s="106" t="s">
        <v>1931</v>
      </c>
      <c r="O396" s="106" t="s">
        <v>423</v>
      </c>
      <c r="P396" s="106" t="s">
        <v>262</v>
      </c>
      <c r="Q396" s="106" t="s">
        <v>959</v>
      </c>
      <c r="R396" s="106" t="s">
        <v>1932</v>
      </c>
    </row>
    <row r="397" spans="12:18" x14ac:dyDescent="0.15">
      <c r="L397" s="106" t="s">
        <v>371</v>
      </c>
      <c r="M397" s="106" t="s">
        <v>1933</v>
      </c>
      <c r="N397" s="106" t="s">
        <v>1934</v>
      </c>
      <c r="O397" s="106" t="s">
        <v>423</v>
      </c>
      <c r="P397" s="106" t="s">
        <v>262</v>
      </c>
      <c r="Q397" s="106" t="s">
        <v>959</v>
      </c>
      <c r="R397" s="106" t="s">
        <v>1935</v>
      </c>
    </row>
    <row r="398" spans="12:18" x14ac:dyDescent="0.15">
      <c r="L398" s="106" t="s">
        <v>363</v>
      </c>
      <c r="M398" s="106" t="s">
        <v>1936</v>
      </c>
      <c r="N398" s="106" t="s">
        <v>1937</v>
      </c>
      <c r="O398" s="106" t="s">
        <v>423</v>
      </c>
      <c r="P398" s="106" t="s">
        <v>262</v>
      </c>
      <c r="Q398" s="106" t="s">
        <v>959</v>
      </c>
      <c r="R398" s="106" t="s">
        <v>1938</v>
      </c>
    </row>
    <row r="399" spans="12:18" x14ac:dyDescent="0.15">
      <c r="L399" s="106" t="s">
        <v>375</v>
      </c>
      <c r="M399" s="106" t="s">
        <v>1939</v>
      </c>
      <c r="N399" s="106" t="s">
        <v>1940</v>
      </c>
      <c r="O399" s="106" t="s">
        <v>423</v>
      </c>
      <c r="P399" s="106" t="s">
        <v>262</v>
      </c>
      <c r="Q399" s="106" t="s">
        <v>959</v>
      </c>
      <c r="R399" s="106" t="s">
        <v>1633</v>
      </c>
    </row>
    <row r="400" spans="12:18" x14ac:dyDescent="0.15">
      <c r="L400" s="106" t="s">
        <v>355</v>
      </c>
      <c r="M400" s="106" t="s">
        <v>1941</v>
      </c>
      <c r="N400" s="106" t="s">
        <v>1942</v>
      </c>
      <c r="O400" s="106" t="s">
        <v>423</v>
      </c>
      <c r="P400" s="106" t="s">
        <v>262</v>
      </c>
      <c r="Q400" s="106" t="s">
        <v>959</v>
      </c>
      <c r="R400" s="106" t="s">
        <v>1943</v>
      </c>
    </row>
    <row r="401" spans="12:18" x14ac:dyDescent="0.15">
      <c r="L401" s="106" t="s">
        <v>354</v>
      </c>
      <c r="M401" s="106" t="s">
        <v>1944</v>
      </c>
      <c r="N401" s="106" t="s">
        <v>1945</v>
      </c>
      <c r="O401" s="106" t="s">
        <v>423</v>
      </c>
      <c r="P401" s="106" t="s">
        <v>262</v>
      </c>
      <c r="Q401" s="106" t="s">
        <v>959</v>
      </c>
      <c r="R401" s="106" t="s">
        <v>1889</v>
      </c>
    </row>
    <row r="402" spans="12:18" x14ac:dyDescent="0.15">
      <c r="L402" s="106" t="s">
        <v>346</v>
      </c>
      <c r="M402" s="106" t="s">
        <v>1946</v>
      </c>
      <c r="N402" s="106" t="s">
        <v>1947</v>
      </c>
      <c r="O402" s="106" t="s">
        <v>423</v>
      </c>
      <c r="P402" s="106" t="s">
        <v>262</v>
      </c>
      <c r="Q402" s="106" t="s">
        <v>959</v>
      </c>
      <c r="R402" s="106" t="s">
        <v>1890</v>
      </c>
    </row>
    <row r="403" spans="12:18" x14ac:dyDescent="0.15">
      <c r="L403" s="106" t="s">
        <v>336</v>
      </c>
      <c r="M403" s="106" t="s">
        <v>1948</v>
      </c>
      <c r="N403" s="106" t="s">
        <v>1949</v>
      </c>
      <c r="O403" s="106" t="s">
        <v>423</v>
      </c>
      <c r="P403" s="106" t="s">
        <v>262</v>
      </c>
      <c r="Q403" s="106" t="s">
        <v>959</v>
      </c>
      <c r="R403" s="106" t="s">
        <v>1793</v>
      </c>
    </row>
    <row r="404" spans="12:18" x14ac:dyDescent="0.15">
      <c r="L404" s="106" t="s">
        <v>372</v>
      </c>
      <c r="M404" s="106" t="s">
        <v>1950</v>
      </c>
      <c r="N404" s="106" t="s">
        <v>1951</v>
      </c>
      <c r="O404" s="106" t="s">
        <v>423</v>
      </c>
      <c r="P404" s="106" t="s">
        <v>262</v>
      </c>
      <c r="Q404" s="106" t="s">
        <v>959</v>
      </c>
      <c r="R404" s="106" t="s">
        <v>1952</v>
      </c>
    </row>
    <row r="405" spans="12:18" x14ac:dyDescent="0.15">
      <c r="L405" s="106" t="s">
        <v>344</v>
      </c>
      <c r="M405" s="106" t="s">
        <v>1953</v>
      </c>
      <c r="N405" s="106" t="s">
        <v>1954</v>
      </c>
      <c r="O405" s="106" t="s">
        <v>423</v>
      </c>
      <c r="P405" s="106" t="s">
        <v>262</v>
      </c>
      <c r="Q405" s="106" t="s">
        <v>959</v>
      </c>
      <c r="R405" s="106" t="s">
        <v>1955</v>
      </c>
    </row>
    <row r="406" spans="12:18" x14ac:dyDescent="0.15">
      <c r="L406" s="106" t="s">
        <v>299</v>
      </c>
      <c r="M406" s="106" t="s">
        <v>1956</v>
      </c>
      <c r="N406" s="106" t="s">
        <v>1957</v>
      </c>
      <c r="O406" s="106" t="s">
        <v>423</v>
      </c>
      <c r="P406" s="106" t="s">
        <v>262</v>
      </c>
      <c r="Q406" s="106" t="s">
        <v>959</v>
      </c>
      <c r="R406" s="106" t="s">
        <v>1958</v>
      </c>
    </row>
    <row r="407" spans="12:18" x14ac:dyDescent="0.15">
      <c r="L407" s="106" t="s">
        <v>301</v>
      </c>
      <c r="M407" s="106" t="s">
        <v>1959</v>
      </c>
      <c r="N407" s="106" t="s">
        <v>1960</v>
      </c>
      <c r="O407" s="106" t="s">
        <v>423</v>
      </c>
      <c r="P407" s="106" t="s">
        <v>262</v>
      </c>
      <c r="Q407" s="106" t="s">
        <v>959</v>
      </c>
      <c r="R407" s="106" t="s">
        <v>1961</v>
      </c>
    </row>
    <row r="408" spans="12:18" x14ac:dyDescent="0.15">
      <c r="L408" s="106" t="s">
        <v>601</v>
      </c>
      <c r="M408" s="106" t="s">
        <v>1972</v>
      </c>
      <c r="N408" s="106" t="s">
        <v>1973</v>
      </c>
      <c r="O408" s="106" t="s">
        <v>2709</v>
      </c>
      <c r="P408" s="106" t="s">
        <v>274</v>
      </c>
      <c r="Q408" s="106" t="s">
        <v>959</v>
      </c>
      <c r="R408" s="106" t="s">
        <v>1974</v>
      </c>
    </row>
    <row r="409" spans="12:18" x14ac:dyDescent="0.15">
      <c r="L409" s="106" t="s">
        <v>545</v>
      </c>
      <c r="M409" s="106" t="s">
        <v>1975</v>
      </c>
      <c r="N409" s="106" t="s">
        <v>1976</v>
      </c>
      <c r="O409" s="106" t="s">
        <v>2709</v>
      </c>
      <c r="P409" s="106" t="s">
        <v>274</v>
      </c>
      <c r="Q409" s="106" t="s">
        <v>959</v>
      </c>
      <c r="R409" s="106" t="s">
        <v>1664</v>
      </c>
    </row>
    <row r="410" spans="12:18" x14ac:dyDescent="0.15">
      <c r="L410" s="106" t="s">
        <v>546</v>
      </c>
      <c r="M410" s="106" t="s">
        <v>1977</v>
      </c>
      <c r="N410" s="106" t="s">
        <v>1978</v>
      </c>
      <c r="O410" s="106" t="s">
        <v>2709</v>
      </c>
      <c r="P410" s="106" t="s">
        <v>274</v>
      </c>
      <c r="Q410" s="106" t="s">
        <v>959</v>
      </c>
      <c r="R410" s="106" t="s">
        <v>1874</v>
      </c>
    </row>
    <row r="411" spans="12:18" x14ac:dyDescent="0.15">
      <c r="L411" s="106" t="s">
        <v>544</v>
      </c>
      <c r="M411" s="106" t="s">
        <v>1980</v>
      </c>
      <c r="N411" s="106" t="s">
        <v>1981</v>
      </c>
      <c r="O411" s="106" t="s">
        <v>2709</v>
      </c>
      <c r="P411" s="106" t="s">
        <v>274</v>
      </c>
      <c r="Q411" s="106" t="s">
        <v>959</v>
      </c>
      <c r="R411" s="106" t="s">
        <v>1982</v>
      </c>
    </row>
    <row r="412" spans="12:18" x14ac:dyDescent="0.15">
      <c r="L412" s="106" t="s">
        <v>555</v>
      </c>
      <c r="M412" s="106" t="s">
        <v>1983</v>
      </c>
      <c r="N412" s="106" t="s">
        <v>1984</v>
      </c>
      <c r="O412" s="106" t="s">
        <v>2709</v>
      </c>
      <c r="P412" s="106" t="s">
        <v>274</v>
      </c>
      <c r="Q412" s="106" t="s">
        <v>959</v>
      </c>
      <c r="R412" s="106" t="s">
        <v>1985</v>
      </c>
    </row>
    <row r="413" spans="12:18" x14ac:dyDescent="0.15">
      <c r="L413" s="106" t="s">
        <v>554</v>
      </c>
      <c r="M413" s="106" t="s">
        <v>1986</v>
      </c>
      <c r="N413" s="106" t="s">
        <v>1987</v>
      </c>
      <c r="O413" s="106" t="s">
        <v>2709</v>
      </c>
      <c r="P413" s="106" t="s">
        <v>274</v>
      </c>
      <c r="Q413" s="106" t="s">
        <v>959</v>
      </c>
      <c r="R413" s="106" t="s">
        <v>1988</v>
      </c>
    </row>
    <row r="414" spans="12:18" x14ac:dyDescent="0.15">
      <c r="L414" s="106" t="s">
        <v>553</v>
      </c>
      <c r="M414" s="106" t="s">
        <v>1989</v>
      </c>
      <c r="N414" s="106" t="s">
        <v>1990</v>
      </c>
      <c r="O414" s="106" t="s">
        <v>2709</v>
      </c>
      <c r="P414" s="106" t="s">
        <v>274</v>
      </c>
      <c r="Q414" s="106" t="s">
        <v>959</v>
      </c>
      <c r="R414" s="106" t="s">
        <v>1991</v>
      </c>
    </row>
    <row r="415" spans="12:18" x14ac:dyDescent="0.15">
      <c r="L415" s="106" t="s">
        <v>596</v>
      </c>
      <c r="M415" s="106" t="s">
        <v>1992</v>
      </c>
      <c r="N415" s="106" t="s">
        <v>1993</v>
      </c>
      <c r="O415" s="106" t="s">
        <v>2709</v>
      </c>
      <c r="P415" s="106" t="s">
        <v>274</v>
      </c>
      <c r="Q415" s="106" t="s">
        <v>959</v>
      </c>
      <c r="R415" s="106" t="s">
        <v>1802</v>
      </c>
    </row>
    <row r="416" spans="12:18" x14ac:dyDescent="0.15">
      <c r="L416" s="106" t="s">
        <v>547</v>
      </c>
      <c r="M416" s="106" t="s">
        <v>2004</v>
      </c>
      <c r="N416" s="106" t="s">
        <v>2005</v>
      </c>
      <c r="O416" s="106" t="s">
        <v>2709</v>
      </c>
      <c r="P416" s="106" t="s">
        <v>262</v>
      </c>
      <c r="Q416" s="106" t="s">
        <v>959</v>
      </c>
      <c r="R416" s="106" t="s">
        <v>2006</v>
      </c>
    </row>
    <row r="417" spans="12:18" x14ac:dyDescent="0.15">
      <c r="L417" s="106" t="s">
        <v>556</v>
      </c>
      <c r="M417" s="106" t="s">
        <v>2007</v>
      </c>
      <c r="N417" s="106" t="s">
        <v>2008</v>
      </c>
      <c r="O417" s="106" t="s">
        <v>2709</v>
      </c>
      <c r="P417" s="106" t="s">
        <v>262</v>
      </c>
      <c r="Q417" s="106" t="s">
        <v>959</v>
      </c>
      <c r="R417" s="106" t="s">
        <v>2009</v>
      </c>
    </row>
    <row r="418" spans="12:18" x14ac:dyDescent="0.15">
      <c r="L418" s="106" t="s">
        <v>559</v>
      </c>
      <c r="M418" s="106" t="s">
        <v>2010</v>
      </c>
      <c r="N418" s="106" t="s">
        <v>2011</v>
      </c>
      <c r="O418" s="106" t="s">
        <v>2709</v>
      </c>
      <c r="P418" s="106" t="s">
        <v>262</v>
      </c>
      <c r="Q418" s="106" t="s">
        <v>959</v>
      </c>
      <c r="R418" s="106" t="s">
        <v>2012</v>
      </c>
    </row>
    <row r="419" spans="12:18" x14ac:dyDescent="0.15">
      <c r="L419" s="106" t="s">
        <v>552</v>
      </c>
      <c r="M419" s="106" t="s">
        <v>2013</v>
      </c>
      <c r="N419" s="106" t="s">
        <v>2014</v>
      </c>
      <c r="O419" s="106" t="s">
        <v>2709</v>
      </c>
      <c r="P419" s="106" t="s">
        <v>262</v>
      </c>
      <c r="Q419" s="106" t="s">
        <v>959</v>
      </c>
      <c r="R419" s="106" t="s">
        <v>2015</v>
      </c>
    </row>
    <row r="420" spans="12:18" x14ac:dyDescent="0.15">
      <c r="L420" s="106" t="s">
        <v>551</v>
      </c>
      <c r="M420" s="106" t="s">
        <v>2016</v>
      </c>
      <c r="N420" s="106" t="s">
        <v>2017</v>
      </c>
      <c r="O420" s="106" t="s">
        <v>2709</v>
      </c>
      <c r="P420" s="106" t="s">
        <v>262</v>
      </c>
      <c r="Q420" s="106" t="s">
        <v>959</v>
      </c>
      <c r="R420" s="106" t="s">
        <v>2018</v>
      </c>
    </row>
    <row r="421" spans="12:18" x14ac:dyDescent="0.15">
      <c r="L421" s="106" t="s">
        <v>317</v>
      </c>
      <c r="M421" s="106" t="s">
        <v>2021</v>
      </c>
      <c r="N421" s="106" t="s">
        <v>2022</v>
      </c>
      <c r="O421" s="106" t="s">
        <v>2710</v>
      </c>
      <c r="P421" s="106" t="s">
        <v>274</v>
      </c>
      <c r="Q421" s="106" t="s">
        <v>959</v>
      </c>
      <c r="R421" s="106" t="s">
        <v>2023</v>
      </c>
    </row>
    <row r="422" spans="12:18" x14ac:dyDescent="0.15">
      <c r="L422" s="106" t="s">
        <v>322</v>
      </c>
      <c r="M422" s="106" t="s">
        <v>2024</v>
      </c>
      <c r="N422" s="106" t="s">
        <v>2025</v>
      </c>
      <c r="O422" s="106" t="s">
        <v>2710</v>
      </c>
      <c r="P422" s="106" t="s">
        <v>274</v>
      </c>
      <c r="Q422" s="106" t="s">
        <v>959</v>
      </c>
      <c r="R422" s="106" t="s">
        <v>1883</v>
      </c>
    </row>
    <row r="423" spans="12:18" x14ac:dyDescent="0.15">
      <c r="L423" s="106" t="s">
        <v>323</v>
      </c>
      <c r="M423" s="106" t="s">
        <v>2026</v>
      </c>
      <c r="N423" s="106" t="s">
        <v>2027</v>
      </c>
      <c r="O423" s="106" t="s">
        <v>2710</v>
      </c>
      <c r="P423" s="106" t="s">
        <v>274</v>
      </c>
      <c r="Q423" s="106" t="s">
        <v>959</v>
      </c>
      <c r="R423" s="106" t="s">
        <v>1901</v>
      </c>
    </row>
    <row r="424" spans="12:18" x14ac:dyDescent="0.15">
      <c r="L424" s="106" t="s">
        <v>312</v>
      </c>
      <c r="M424" s="106" t="s">
        <v>2028</v>
      </c>
      <c r="N424" s="106" t="s">
        <v>2029</v>
      </c>
      <c r="O424" s="106" t="s">
        <v>2710</v>
      </c>
      <c r="P424" s="106" t="s">
        <v>274</v>
      </c>
      <c r="Q424" s="106" t="s">
        <v>959</v>
      </c>
      <c r="R424" s="106" t="s">
        <v>2030</v>
      </c>
    </row>
    <row r="425" spans="12:18" x14ac:dyDescent="0.15">
      <c r="L425" s="106" t="s">
        <v>310</v>
      </c>
      <c r="M425" s="106" t="s">
        <v>2031</v>
      </c>
      <c r="N425" s="106" t="s">
        <v>2032</v>
      </c>
      <c r="O425" s="106" t="s">
        <v>2710</v>
      </c>
      <c r="P425" s="106" t="s">
        <v>274</v>
      </c>
      <c r="Q425" s="106" t="s">
        <v>959</v>
      </c>
      <c r="R425" s="106" t="s">
        <v>2033</v>
      </c>
    </row>
    <row r="426" spans="12:18" x14ac:dyDescent="0.15">
      <c r="L426" s="106" t="s">
        <v>313</v>
      </c>
      <c r="M426" s="106" t="s">
        <v>2034</v>
      </c>
      <c r="N426" s="106" t="s">
        <v>2035</v>
      </c>
      <c r="O426" s="106" t="s">
        <v>2710</v>
      </c>
      <c r="P426" s="106" t="s">
        <v>262</v>
      </c>
      <c r="Q426" s="106" t="s">
        <v>959</v>
      </c>
      <c r="R426" s="106" t="s">
        <v>2036</v>
      </c>
    </row>
    <row r="427" spans="12:18" x14ac:dyDescent="0.15">
      <c r="L427" s="106" t="s">
        <v>315</v>
      </c>
      <c r="M427" s="106" t="s">
        <v>2037</v>
      </c>
      <c r="N427" s="106" t="s">
        <v>2038</v>
      </c>
      <c r="O427" s="106" t="s">
        <v>2710</v>
      </c>
      <c r="P427" s="106" t="s">
        <v>262</v>
      </c>
      <c r="Q427" s="106" t="s">
        <v>959</v>
      </c>
      <c r="R427" s="106" t="s">
        <v>2039</v>
      </c>
    </row>
    <row r="428" spans="12:18" x14ac:dyDescent="0.15">
      <c r="L428" s="106" t="s">
        <v>320</v>
      </c>
      <c r="M428" s="106" t="s">
        <v>2040</v>
      </c>
      <c r="N428" s="106" t="s">
        <v>2041</v>
      </c>
      <c r="O428" s="106" t="s">
        <v>2710</v>
      </c>
      <c r="P428" s="106" t="s">
        <v>262</v>
      </c>
      <c r="Q428" s="106" t="s">
        <v>959</v>
      </c>
      <c r="R428" s="106" t="s">
        <v>2042</v>
      </c>
    </row>
    <row r="429" spans="12:18" x14ac:dyDescent="0.15">
      <c r="L429" s="106" t="s">
        <v>314</v>
      </c>
      <c r="M429" s="106" t="s">
        <v>2043</v>
      </c>
      <c r="N429" s="106" t="s">
        <v>2044</v>
      </c>
      <c r="O429" s="106" t="s">
        <v>2710</v>
      </c>
      <c r="P429" s="106" t="s">
        <v>262</v>
      </c>
      <c r="Q429" s="106" t="s">
        <v>959</v>
      </c>
      <c r="R429" s="106" t="s">
        <v>2045</v>
      </c>
    </row>
    <row r="430" spans="12:18" x14ac:dyDescent="0.15">
      <c r="L430" s="106" t="s">
        <v>311</v>
      </c>
      <c r="M430" s="106" t="s">
        <v>2046</v>
      </c>
      <c r="N430" s="106" t="s">
        <v>2047</v>
      </c>
      <c r="O430" s="106" t="s">
        <v>2710</v>
      </c>
      <c r="P430" s="106" t="s">
        <v>262</v>
      </c>
      <c r="Q430" s="106" t="s">
        <v>959</v>
      </c>
      <c r="R430" s="106" t="s">
        <v>1796</v>
      </c>
    </row>
    <row r="431" spans="12:18" x14ac:dyDescent="0.15">
      <c r="L431" s="106" t="s">
        <v>541</v>
      </c>
      <c r="M431" s="106" t="s">
        <v>2053</v>
      </c>
      <c r="N431" s="106" t="s">
        <v>2054</v>
      </c>
      <c r="O431" s="106" t="s">
        <v>2711</v>
      </c>
      <c r="P431" s="106" t="s">
        <v>274</v>
      </c>
      <c r="Q431" s="106" t="s">
        <v>959</v>
      </c>
      <c r="R431" s="106" t="s">
        <v>2055</v>
      </c>
    </row>
    <row r="432" spans="12:18" x14ac:dyDescent="0.15">
      <c r="L432" s="106" t="s">
        <v>883</v>
      </c>
      <c r="M432" s="106" t="s">
        <v>2056</v>
      </c>
      <c r="N432" s="106" t="s">
        <v>2057</v>
      </c>
      <c r="O432" s="106" t="s">
        <v>2711</v>
      </c>
      <c r="P432" s="106" t="s">
        <v>274</v>
      </c>
      <c r="Q432" s="106" t="s">
        <v>959</v>
      </c>
      <c r="R432" s="106" t="s">
        <v>1932</v>
      </c>
    </row>
    <row r="433" spans="12:18" x14ac:dyDescent="0.15">
      <c r="L433" s="106" t="s">
        <v>517</v>
      </c>
      <c r="M433" s="106" t="s">
        <v>2058</v>
      </c>
      <c r="N433" s="106" t="s">
        <v>2059</v>
      </c>
      <c r="O433" s="106" t="s">
        <v>2711</v>
      </c>
      <c r="P433" s="106" t="s">
        <v>274</v>
      </c>
      <c r="Q433" s="106" t="s">
        <v>959</v>
      </c>
      <c r="R433" s="106" t="s">
        <v>1932</v>
      </c>
    </row>
    <row r="434" spans="12:18" x14ac:dyDescent="0.15">
      <c r="L434" s="106" t="s">
        <v>516</v>
      </c>
      <c r="M434" s="106" t="s">
        <v>2060</v>
      </c>
      <c r="N434" s="106" t="s">
        <v>2061</v>
      </c>
      <c r="O434" s="106" t="s">
        <v>2711</v>
      </c>
      <c r="P434" s="106" t="s">
        <v>274</v>
      </c>
      <c r="Q434" s="106" t="s">
        <v>959</v>
      </c>
      <c r="R434" s="106" t="s">
        <v>2062</v>
      </c>
    </row>
    <row r="435" spans="12:18" x14ac:dyDescent="0.15">
      <c r="L435" s="106" t="s">
        <v>869</v>
      </c>
      <c r="M435" s="106" t="s">
        <v>2063</v>
      </c>
      <c r="N435" s="106" t="s">
        <v>2064</v>
      </c>
      <c r="O435" s="106" t="s">
        <v>2711</v>
      </c>
      <c r="P435" s="106" t="s">
        <v>274</v>
      </c>
      <c r="Q435" s="106" t="s">
        <v>959</v>
      </c>
      <c r="R435" s="106" t="s">
        <v>2065</v>
      </c>
    </row>
    <row r="436" spans="12:18" x14ac:dyDescent="0.15">
      <c r="L436" s="106" t="s">
        <v>877</v>
      </c>
      <c r="M436" s="106" t="s">
        <v>2066</v>
      </c>
      <c r="N436" s="106" t="s">
        <v>2067</v>
      </c>
      <c r="O436" s="106" t="s">
        <v>2711</v>
      </c>
      <c r="P436" s="106" t="s">
        <v>274</v>
      </c>
      <c r="Q436" s="106" t="s">
        <v>959</v>
      </c>
      <c r="R436" s="106" t="s">
        <v>2068</v>
      </c>
    </row>
    <row r="437" spans="12:18" x14ac:dyDescent="0.15">
      <c r="L437" s="106" t="s">
        <v>682</v>
      </c>
      <c r="M437" s="106" t="s">
        <v>2069</v>
      </c>
      <c r="N437" s="106" t="s">
        <v>2070</v>
      </c>
      <c r="O437" s="106" t="s">
        <v>2711</v>
      </c>
      <c r="P437" s="106" t="s">
        <v>274</v>
      </c>
      <c r="Q437" s="106" t="s">
        <v>959</v>
      </c>
      <c r="R437" s="106" t="s">
        <v>2033</v>
      </c>
    </row>
    <row r="438" spans="12:18" x14ac:dyDescent="0.15">
      <c r="L438" s="106" t="s">
        <v>686</v>
      </c>
      <c r="M438" s="106" t="s">
        <v>2071</v>
      </c>
      <c r="N438" s="106" t="s">
        <v>2072</v>
      </c>
      <c r="O438" s="106" t="s">
        <v>2711</v>
      </c>
      <c r="P438" s="106" t="s">
        <v>274</v>
      </c>
      <c r="Q438" s="106" t="s">
        <v>959</v>
      </c>
      <c r="R438" s="106" t="s">
        <v>1802</v>
      </c>
    </row>
    <row r="439" spans="12:18" x14ac:dyDescent="0.15">
      <c r="L439" s="106" t="s">
        <v>864</v>
      </c>
      <c r="M439" s="106" t="s">
        <v>2075</v>
      </c>
      <c r="N439" s="106" t="s">
        <v>2076</v>
      </c>
      <c r="O439" s="106" t="s">
        <v>2711</v>
      </c>
      <c r="P439" s="106" t="s">
        <v>262</v>
      </c>
      <c r="Q439" s="106" t="s">
        <v>959</v>
      </c>
      <c r="R439" s="106" t="s">
        <v>2077</v>
      </c>
    </row>
    <row r="440" spans="12:18" x14ac:dyDescent="0.15">
      <c r="L440" s="106" t="s">
        <v>737</v>
      </c>
      <c r="M440" s="106" t="s">
        <v>2078</v>
      </c>
      <c r="N440" s="106" t="s">
        <v>2079</v>
      </c>
      <c r="O440" s="106" t="s">
        <v>2711</v>
      </c>
      <c r="P440" s="106" t="s">
        <v>262</v>
      </c>
      <c r="Q440" s="106" t="s">
        <v>959</v>
      </c>
      <c r="R440" s="106" t="s">
        <v>2080</v>
      </c>
    </row>
    <row r="441" spans="12:18" x14ac:dyDescent="0.15">
      <c r="L441" s="106" t="s">
        <v>528</v>
      </c>
      <c r="M441" s="106" t="s">
        <v>2081</v>
      </c>
      <c r="N441" s="106" t="s">
        <v>2082</v>
      </c>
      <c r="O441" s="106" t="s">
        <v>2712</v>
      </c>
      <c r="P441" s="106" t="s">
        <v>274</v>
      </c>
      <c r="Q441" s="106" t="s">
        <v>959</v>
      </c>
      <c r="R441" s="106" t="s">
        <v>2083</v>
      </c>
    </row>
    <row r="442" spans="12:18" x14ac:dyDescent="0.15">
      <c r="L442" s="106" t="s">
        <v>529</v>
      </c>
      <c r="M442" s="106" t="s">
        <v>2084</v>
      </c>
      <c r="N442" s="106" t="s">
        <v>2085</v>
      </c>
      <c r="O442" s="106" t="s">
        <v>2712</v>
      </c>
      <c r="P442" s="106" t="s">
        <v>274</v>
      </c>
      <c r="Q442" s="106" t="s">
        <v>959</v>
      </c>
      <c r="R442" s="106" t="s">
        <v>1823</v>
      </c>
    </row>
    <row r="443" spans="12:18" x14ac:dyDescent="0.15">
      <c r="L443" s="106" t="s">
        <v>523</v>
      </c>
      <c r="M443" s="106" t="s">
        <v>2086</v>
      </c>
      <c r="N443" s="106" t="s">
        <v>2087</v>
      </c>
      <c r="O443" s="106" t="s">
        <v>2712</v>
      </c>
      <c r="P443" s="106" t="s">
        <v>274</v>
      </c>
      <c r="Q443" s="106" t="s">
        <v>959</v>
      </c>
      <c r="R443" s="106" t="s">
        <v>1938</v>
      </c>
    </row>
    <row r="444" spans="12:18" x14ac:dyDescent="0.15">
      <c r="L444" s="106" t="s">
        <v>531</v>
      </c>
      <c r="M444" s="106" t="s">
        <v>2088</v>
      </c>
      <c r="N444" s="106" t="s">
        <v>2089</v>
      </c>
      <c r="O444" s="106" t="s">
        <v>2712</v>
      </c>
      <c r="P444" s="106" t="s">
        <v>274</v>
      </c>
      <c r="Q444" s="106" t="s">
        <v>959</v>
      </c>
      <c r="R444" s="106" t="s">
        <v>2090</v>
      </c>
    </row>
    <row r="445" spans="12:18" x14ac:dyDescent="0.15">
      <c r="L445" s="106" t="s">
        <v>535</v>
      </c>
      <c r="M445" s="106" t="s">
        <v>2091</v>
      </c>
      <c r="N445" s="106" t="s">
        <v>2092</v>
      </c>
      <c r="O445" s="106" t="s">
        <v>2712</v>
      </c>
      <c r="P445" s="106" t="s">
        <v>274</v>
      </c>
      <c r="Q445" s="106" t="s">
        <v>959</v>
      </c>
      <c r="R445" s="106" t="s">
        <v>2093</v>
      </c>
    </row>
    <row r="446" spans="12:18" x14ac:dyDescent="0.15">
      <c r="L446" s="106" t="s">
        <v>533</v>
      </c>
      <c r="M446" s="106" t="s">
        <v>2094</v>
      </c>
      <c r="N446" s="106" t="s">
        <v>2095</v>
      </c>
      <c r="O446" s="106" t="s">
        <v>2712</v>
      </c>
      <c r="P446" s="106" t="s">
        <v>274</v>
      </c>
      <c r="Q446" s="106" t="s">
        <v>959</v>
      </c>
      <c r="R446" s="106" t="s">
        <v>2096</v>
      </c>
    </row>
    <row r="447" spans="12:18" x14ac:dyDescent="0.15">
      <c r="L447" s="106" t="s">
        <v>526</v>
      </c>
      <c r="M447" s="106" t="s">
        <v>2097</v>
      </c>
      <c r="N447" s="106" t="s">
        <v>2098</v>
      </c>
      <c r="O447" s="106" t="s">
        <v>2712</v>
      </c>
      <c r="P447" s="106" t="s">
        <v>274</v>
      </c>
      <c r="Q447" s="106" t="s">
        <v>959</v>
      </c>
      <c r="R447" s="106" t="s">
        <v>1802</v>
      </c>
    </row>
    <row r="448" spans="12:18" x14ac:dyDescent="0.15">
      <c r="L448" s="106" t="s">
        <v>532</v>
      </c>
      <c r="M448" s="106" t="s">
        <v>2099</v>
      </c>
      <c r="N448" s="106" t="s">
        <v>2100</v>
      </c>
      <c r="O448" s="106" t="s">
        <v>2712</v>
      </c>
      <c r="P448" s="106" t="s">
        <v>274</v>
      </c>
      <c r="Q448" s="106" t="s">
        <v>959</v>
      </c>
      <c r="R448" s="106" t="s">
        <v>1708</v>
      </c>
    </row>
    <row r="449" spans="12:18" x14ac:dyDescent="0.15">
      <c r="L449" s="106" t="s">
        <v>797</v>
      </c>
      <c r="M449" s="106" t="s">
        <v>2101</v>
      </c>
      <c r="N449" s="106" t="s">
        <v>2102</v>
      </c>
      <c r="O449" s="106" t="s">
        <v>2712</v>
      </c>
      <c r="P449" s="106" t="s">
        <v>274</v>
      </c>
      <c r="Q449" s="106" t="s">
        <v>959</v>
      </c>
      <c r="R449" s="106" t="s">
        <v>2103</v>
      </c>
    </row>
    <row r="450" spans="12:18" x14ac:dyDescent="0.15">
      <c r="L450" s="106" t="s">
        <v>796</v>
      </c>
      <c r="M450" s="106" t="s">
        <v>2109</v>
      </c>
      <c r="N450" s="106" t="s">
        <v>2110</v>
      </c>
      <c r="O450" s="106" t="s">
        <v>2712</v>
      </c>
      <c r="P450" s="106" t="s">
        <v>262</v>
      </c>
      <c r="Q450" s="106" t="s">
        <v>959</v>
      </c>
      <c r="R450" s="106" t="s">
        <v>2111</v>
      </c>
    </row>
    <row r="451" spans="12:18" x14ac:dyDescent="0.15">
      <c r="L451" s="106" t="s">
        <v>794</v>
      </c>
      <c r="M451" s="106" t="s">
        <v>2112</v>
      </c>
      <c r="N451" s="106" t="s">
        <v>2113</v>
      </c>
      <c r="O451" s="106" t="s">
        <v>2712</v>
      </c>
      <c r="P451" s="106" t="s">
        <v>262</v>
      </c>
      <c r="Q451" s="106" t="s">
        <v>959</v>
      </c>
      <c r="R451" s="106" t="s">
        <v>2114</v>
      </c>
    </row>
    <row r="452" spans="12:18" x14ac:dyDescent="0.15">
      <c r="L452" s="106" t="s">
        <v>793</v>
      </c>
      <c r="M452" s="106" t="s">
        <v>2115</v>
      </c>
      <c r="N452" s="106" t="s">
        <v>2116</v>
      </c>
      <c r="O452" s="106" t="s">
        <v>2712</v>
      </c>
      <c r="P452" s="106" t="s">
        <v>262</v>
      </c>
      <c r="Q452" s="106" t="s">
        <v>959</v>
      </c>
      <c r="R452" s="106" t="s">
        <v>2117</v>
      </c>
    </row>
    <row r="453" spans="12:18" x14ac:dyDescent="0.15">
      <c r="L453" s="106" t="s">
        <v>791</v>
      </c>
      <c r="M453" s="106" t="s">
        <v>2118</v>
      </c>
      <c r="N453" s="106" t="s">
        <v>2119</v>
      </c>
      <c r="O453" s="106" t="s">
        <v>2712</v>
      </c>
      <c r="P453" s="106" t="s">
        <v>262</v>
      </c>
      <c r="Q453" s="106" t="s">
        <v>959</v>
      </c>
      <c r="R453" s="106" t="s">
        <v>2120</v>
      </c>
    </row>
    <row r="454" spans="12:18" x14ac:dyDescent="0.15">
      <c r="L454" s="106" t="s">
        <v>788</v>
      </c>
      <c r="M454" s="106" t="s">
        <v>2121</v>
      </c>
      <c r="N454" s="106" t="s">
        <v>2122</v>
      </c>
      <c r="O454" s="106" t="s">
        <v>2712</v>
      </c>
      <c r="P454" s="106" t="s">
        <v>262</v>
      </c>
      <c r="Q454" s="106" t="s">
        <v>959</v>
      </c>
      <c r="R454" s="106" t="s">
        <v>1715</v>
      </c>
    </row>
    <row r="455" spans="12:18" x14ac:dyDescent="0.15">
      <c r="L455" s="106" t="s">
        <v>789</v>
      </c>
      <c r="M455" s="106" t="s">
        <v>2123</v>
      </c>
      <c r="N455" s="106" t="s">
        <v>2124</v>
      </c>
      <c r="O455" s="106" t="s">
        <v>2712</v>
      </c>
      <c r="P455" s="106" t="s">
        <v>262</v>
      </c>
      <c r="Q455" s="106" t="s">
        <v>959</v>
      </c>
      <c r="R455" s="106" t="s">
        <v>2125</v>
      </c>
    </row>
    <row r="456" spans="12:18" x14ac:dyDescent="0.15">
      <c r="L456" s="106" t="s">
        <v>790</v>
      </c>
      <c r="M456" s="106" t="s">
        <v>2126</v>
      </c>
      <c r="N456" s="106" t="s">
        <v>2127</v>
      </c>
      <c r="O456" s="106" t="s">
        <v>2712</v>
      </c>
      <c r="P456" s="106" t="s">
        <v>262</v>
      </c>
      <c r="Q456" s="106" t="s">
        <v>959</v>
      </c>
      <c r="R456" s="106" t="s">
        <v>2128</v>
      </c>
    </row>
    <row r="457" spans="12:18" x14ac:dyDescent="0.15">
      <c r="L457" s="106" t="s">
        <v>792</v>
      </c>
      <c r="M457" s="106" t="s">
        <v>2129</v>
      </c>
      <c r="N457" s="106" t="s">
        <v>2130</v>
      </c>
      <c r="O457" s="106" t="s">
        <v>2712</v>
      </c>
      <c r="P457" s="106" t="s">
        <v>262</v>
      </c>
      <c r="Q457" s="106" t="s">
        <v>959</v>
      </c>
      <c r="R457" s="106" t="s">
        <v>2131</v>
      </c>
    </row>
    <row r="458" spans="12:18" x14ac:dyDescent="0.15">
      <c r="L458" s="106" t="s">
        <v>657</v>
      </c>
      <c r="M458" s="106" t="s">
        <v>2141</v>
      </c>
      <c r="N458" s="106" t="s">
        <v>2142</v>
      </c>
      <c r="O458" s="106" t="s">
        <v>560</v>
      </c>
      <c r="P458" s="106" t="s">
        <v>274</v>
      </c>
      <c r="Q458" s="106" t="s">
        <v>959</v>
      </c>
      <c r="R458" s="106" t="s">
        <v>1858</v>
      </c>
    </row>
    <row r="459" spans="12:18" x14ac:dyDescent="0.15">
      <c r="L459" s="106" t="s">
        <v>667</v>
      </c>
      <c r="M459" s="106" t="s">
        <v>2143</v>
      </c>
      <c r="N459" s="106" t="s">
        <v>2144</v>
      </c>
      <c r="O459" s="106" t="s">
        <v>560</v>
      </c>
      <c r="P459" s="106" t="s">
        <v>274</v>
      </c>
      <c r="Q459" s="106" t="s">
        <v>959</v>
      </c>
      <c r="R459" s="106" t="s">
        <v>2145</v>
      </c>
    </row>
    <row r="460" spans="12:18" x14ac:dyDescent="0.15">
      <c r="L460" s="106" t="s">
        <v>562</v>
      </c>
      <c r="M460" s="106" t="s">
        <v>2146</v>
      </c>
      <c r="N460" s="106" t="s">
        <v>2147</v>
      </c>
      <c r="O460" s="106" t="s">
        <v>560</v>
      </c>
      <c r="P460" s="106" t="s">
        <v>274</v>
      </c>
      <c r="Q460" s="106" t="s">
        <v>959</v>
      </c>
      <c r="R460" s="106" t="s">
        <v>2065</v>
      </c>
    </row>
    <row r="461" spans="12:18" x14ac:dyDescent="0.15">
      <c r="L461" s="106" t="s">
        <v>566</v>
      </c>
      <c r="M461" s="106" t="s">
        <v>2148</v>
      </c>
      <c r="N461" s="106" t="s">
        <v>2149</v>
      </c>
      <c r="O461" s="106" t="s">
        <v>560</v>
      </c>
      <c r="P461" s="106" t="s">
        <v>274</v>
      </c>
      <c r="Q461" s="106" t="s">
        <v>959</v>
      </c>
      <c r="R461" s="106" t="s">
        <v>1612</v>
      </c>
    </row>
    <row r="462" spans="12:18" x14ac:dyDescent="0.15">
      <c r="L462" s="106" t="s">
        <v>563</v>
      </c>
      <c r="M462" s="106" t="s">
        <v>2150</v>
      </c>
      <c r="N462" s="106" t="s">
        <v>2151</v>
      </c>
      <c r="O462" s="106" t="s">
        <v>560</v>
      </c>
      <c r="P462" s="106" t="s">
        <v>274</v>
      </c>
      <c r="Q462" s="106" t="s">
        <v>959</v>
      </c>
      <c r="R462" s="106" t="s">
        <v>2152</v>
      </c>
    </row>
    <row r="463" spans="12:18" x14ac:dyDescent="0.15">
      <c r="L463" s="106" t="s">
        <v>666</v>
      </c>
      <c r="M463" s="106" t="s">
        <v>2153</v>
      </c>
      <c r="N463" s="106" t="s">
        <v>2154</v>
      </c>
      <c r="O463" s="106" t="s">
        <v>560</v>
      </c>
      <c r="P463" s="106" t="s">
        <v>274</v>
      </c>
      <c r="Q463" s="106" t="s">
        <v>959</v>
      </c>
      <c r="R463" s="106" t="s">
        <v>2155</v>
      </c>
    </row>
    <row r="464" spans="12:18" x14ac:dyDescent="0.15">
      <c r="L464" s="106" t="s">
        <v>564</v>
      </c>
      <c r="M464" s="106" t="s">
        <v>2156</v>
      </c>
      <c r="N464" s="106" t="s">
        <v>2157</v>
      </c>
      <c r="O464" s="106" t="s">
        <v>560</v>
      </c>
      <c r="P464" s="106" t="s">
        <v>274</v>
      </c>
      <c r="Q464" s="106" t="s">
        <v>959</v>
      </c>
      <c r="R464" s="106" t="s">
        <v>2158</v>
      </c>
    </row>
    <row r="465" spans="12:18" x14ac:dyDescent="0.15">
      <c r="L465" s="106" t="s">
        <v>569</v>
      </c>
      <c r="M465" s="106" t="s">
        <v>2159</v>
      </c>
      <c r="N465" s="106" t="s">
        <v>2160</v>
      </c>
      <c r="O465" s="106" t="s">
        <v>560</v>
      </c>
      <c r="P465" s="106" t="s">
        <v>274</v>
      </c>
      <c r="Q465" s="106" t="s">
        <v>959</v>
      </c>
      <c r="R465" s="106" t="s">
        <v>1681</v>
      </c>
    </row>
    <row r="466" spans="12:18" x14ac:dyDescent="0.15">
      <c r="L466" s="106" t="s">
        <v>579</v>
      </c>
      <c r="M466" s="106" t="s">
        <v>2161</v>
      </c>
      <c r="N466" s="106" t="s">
        <v>2162</v>
      </c>
      <c r="O466" s="106" t="s">
        <v>560</v>
      </c>
      <c r="P466" s="106" t="s">
        <v>262</v>
      </c>
      <c r="Q466" s="106" t="s">
        <v>959</v>
      </c>
      <c r="R466" s="106" t="s">
        <v>2163</v>
      </c>
    </row>
    <row r="467" spans="12:18" x14ac:dyDescent="0.15">
      <c r="L467" s="106" t="s">
        <v>591</v>
      </c>
      <c r="M467" s="106" t="s">
        <v>2170</v>
      </c>
      <c r="N467" s="106" t="s">
        <v>2171</v>
      </c>
      <c r="O467" s="106" t="s">
        <v>2713</v>
      </c>
      <c r="P467" s="106" t="s">
        <v>274</v>
      </c>
      <c r="Q467" s="106" t="s">
        <v>959</v>
      </c>
      <c r="R467" s="106" t="s">
        <v>1687</v>
      </c>
    </row>
    <row r="468" spans="12:18" x14ac:dyDescent="0.15">
      <c r="L468" s="106" t="s">
        <v>584</v>
      </c>
      <c r="M468" s="106" t="s">
        <v>2172</v>
      </c>
      <c r="N468" s="106" t="s">
        <v>2173</v>
      </c>
      <c r="O468" s="106" t="s">
        <v>2713</v>
      </c>
      <c r="P468" s="106" t="s">
        <v>274</v>
      </c>
      <c r="Q468" s="106" t="s">
        <v>959</v>
      </c>
      <c r="R468" s="106" t="s">
        <v>2174</v>
      </c>
    </row>
    <row r="469" spans="12:18" x14ac:dyDescent="0.15">
      <c r="L469" s="106" t="s">
        <v>681</v>
      </c>
      <c r="M469" s="106" t="s">
        <v>2175</v>
      </c>
      <c r="N469" s="106" t="s">
        <v>2176</v>
      </c>
      <c r="O469" s="106" t="s">
        <v>2713</v>
      </c>
      <c r="P469" s="106" t="s">
        <v>274</v>
      </c>
      <c r="Q469" s="106" t="s">
        <v>959</v>
      </c>
      <c r="R469" s="106" t="s">
        <v>2177</v>
      </c>
    </row>
    <row r="470" spans="12:18" x14ac:dyDescent="0.15">
      <c r="L470" s="106" t="s">
        <v>769</v>
      </c>
      <c r="M470" s="106" t="s">
        <v>2178</v>
      </c>
      <c r="N470" s="106" t="s">
        <v>2179</v>
      </c>
      <c r="O470" s="106" t="s">
        <v>2713</v>
      </c>
      <c r="P470" s="106" t="s">
        <v>274</v>
      </c>
      <c r="Q470" s="106" t="s">
        <v>959</v>
      </c>
      <c r="R470" s="106" t="s">
        <v>1820</v>
      </c>
    </row>
    <row r="471" spans="12:18" x14ac:dyDescent="0.15">
      <c r="L471" s="106" t="s">
        <v>600</v>
      </c>
      <c r="M471" s="106" t="s">
        <v>2180</v>
      </c>
      <c r="N471" s="106" t="s">
        <v>2181</v>
      </c>
      <c r="O471" s="106" t="s">
        <v>2713</v>
      </c>
      <c r="P471" s="106" t="s">
        <v>274</v>
      </c>
      <c r="Q471" s="106" t="s">
        <v>959</v>
      </c>
      <c r="R471" s="106" t="s">
        <v>2182</v>
      </c>
    </row>
    <row r="472" spans="12:18" x14ac:dyDescent="0.15">
      <c r="L472" s="106" t="s">
        <v>735</v>
      </c>
      <c r="M472" s="106" t="s">
        <v>2183</v>
      </c>
      <c r="N472" s="106" t="s">
        <v>2184</v>
      </c>
      <c r="O472" s="106" t="s">
        <v>2713</v>
      </c>
      <c r="P472" s="106" t="s">
        <v>274</v>
      </c>
      <c r="Q472" s="106" t="s">
        <v>959</v>
      </c>
      <c r="R472" s="106" t="s">
        <v>1633</v>
      </c>
    </row>
    <row r="473" spans="12:18" x14ac:dyDescent="0.15">
      <c r="L473" s="106" t="s">
        <v>592</v>
      </c>
      <c r="M473" s="106" t="s">
        <v>2185</v>
      </c>
      <c r="N473" s="106" t="s">
        <v>2186</v>
      </c>
      <c r="O473" s="106" t="s">
        <v>2713</v>
      </c>
      <c r="P473" s="106" t="s">
        <v>274</v>
      </c>
      <c r="Q473" s="106" t="s">
        <v>959</v>
      </c>
      <c r="R473" s="106" t="s">
        <v>2068</v>
      </c>
    </row>
    <row r="474" spans="12:18" x14ac:dyDescent="0.15">
      <c r="L474" s="106" t="s">
        <v>593</v>
      </c>
      <c r="M474" s="106" t="s">
        <v>2187</v>
      </c>
      <c r="N474" s="106" t="s">
        <v>2188</v>
      </c>
      <c r="O474" s="106" t="s">
        <v>2713</v>
      </c>
      <c r="P474" s="106" t="s">
        <v>274</v>
      </c>
      <c r="Q474" s="106" t="s">
        <v>959</v>
      </c>
      <c r="R474" s="106" t="s">
        <v>2189</v>
      </c>
    </row>
    <row r="475" spans="12:18" x14ac:dyDescent="0.15">
      <c r="L475" s="106" t="s">
        <v>585</v>
      </c>
      <c r="M475" s="106" t="s">
        <v>2196</v>
      </c>
      <c r="N475" s="106" t="s">
        <v>2197</v>
      </c>
      <c r="O475" s="106" t="s">
        <v>2713</v>
      </c>
      <c r="P475" s="106" t="s">
        <v>262</v>
      </c>
      <c r="Q475" s="106" t="s">
        <v>959</v>
      </c>
      <c r="R475" s="106" t="s">
        <v>2198</v>
      </c>
    </row>
    <row r="476" spans="12:18" x14ac:dyDescent="0.15">
      <c r="L476" s="106" t="s">
        <v>803</v>
      </c>
      <c r="M476" s="106" t="s">
        <v>2199</v>
      </c>
      <c r="N476" s="106" t="s">
        <v>2200</v>
      </c>
      <c r="O476" s="106" t="s">
        <v>2713</v>
      </c>
      <c r="P476" s="106" t="s">
        <v>262</v>
      </c>
      <c r="Q476" s="106" t="s">
        <v>959</v>
      </c>
      <c r="R476" s="106" t="s">
        <v>2201</v>
      </c>
    </row>
    <row r="477" spans="12:18" x14ac:dyDescent="0.15">
      <c r="L477" s="106" t="s">
        <v>581</v>
      </c>
      <c r="M477" s="106" t="s">
        <v>2202</v>
      </c>
      <c r="N477" s="106" t="s">
        <v>2203</v>
      </c>
      <c r="O477" s="106" t="s">
        <v>2713</v>
      </c>
      <c r="P477" s="106" t="s">
        <v>262</v>
      </c>
      <c r="Q477" s="106" t="s">
        <v>959</v>
      </c>
      <c r="R477" s="106" t="s">
        <v>2204</v>
      </c>
    </row>
    <row r="478" spans="12:18" x14ac:dyDescent="0.15">
      <c r="L478" s="106" t="s">
        <v>589</v>
      </c>
      <c r="M478" s="106" t="s">
        <v>2205</v>
      </c>
      <c r="N478" s="106" t="s">
        <v>2206</v>
      </c>
      <c r="O478" s="106" t="s">
        <v>2713</v>
      </c>
      <c r="P478" s="106" t="s">
        <v>262</v>
      </c>
      <c r="Q478" s="106" t="s">
        <v>959</v>
      </c>
      <c r="R478" s="106" t="s">
        <v>2207</v>
      </c>
    </row>
    <row r="479" spans="12:18" x14ac:dyDescent="0.15">
      <c r="L479" s="106" t="s">
        <v>688</v>
      </c>
      <c r="M479" s="106" t="s">
        <v>2209</v>
      </c>
      <c r="N479" s="106" t="s">
        <v>2210</v>
      </c>
      <c r="O479" s="106" t="s">
        <v>2714</v>
      </c>
      <c r="P479" s="106" t="s">
        <v>274</v>
      </c>
      <c r="Q479" s="106" t="s">
        <v>959</v>
      </c>
      <c r="R479" s="106" t="s">
        <v>2211</v>
      </c>
    </row>
    <row r="480" spans="12:18" x14ac:dyDescent="0.15">
      <c r="L480" s="106" t="s">
        <v>697</v>
      </c>
      <c r="M480" s="106" t="s">
        <v>2214</v>
      </c>
      <c r="N480" s="106" t="s">
        <v>2215</v>
      </c>
      <c r="O480" s="106" t="s">
        <v>2714</v>
      </c>
      <c r="P480" s="106" t="s">
        <v>262</v>
      </c>
      <c r="Q480" s="106" t="s">
        <v>959</v>
      </c>
      <c r="R480" s="106" t="s">
        <v>2216</v>
      </c>
    </row>
    <row r="481" spans="12:18" x14ac:dyDescent="0.15">
      <c r="L481" s="106" t="s">
        <v>700</v>
      </c>
      <c r="M481" s="106" t="s">
        <v>2217</v>
      </c>
      <c r="N481" s="106" t="s">
        <v>2218</v>
      </c>
      <c r="O481" s="106" t="s">
        <v>2714</v>
      </c>
      <c r="P481" s="106" t="s">
        <v>262</v>
      </c>
      <c r="Q481" s="106" t="s">
        <v>959</v>
      </c>
      <c r="R481" s="106" t="s">
        <v>1974</v>
      </c>
    </row>
    <row r="482" spans="12:18" x14ac:dyDescent="0.15">
      <c r="L482" s="106" t="s">
        <v>713</v>
      </c>
      <c r="M482" s="106" t="s">
        <v>2219</v>
      </c>
      <c r="N482" s="106" t="s">
        <v>2220</v>
      </c>
      <c r="O482" s="106" t="s">
        <v>2714</v>
      </c>
      <c r="P482" s="106" t="s">
        <v>262</v>
      </c>
      <c r="Q482" s="106" t="s">
        <v>959</v>
      </c>
      <c r="R482" s="106" t="s">
        <v>2221</v>
      </c>
    </row>
    <row r="483" spans="12:18" x14ac:dyDescent="0.15">
      <c r="L483" s="106" t="s">
        <v>624</v>
      </c>
      <c r="M483" s="106" t="s">
        <v>1324</v>
      </c>
      <c r="N483" s="106" t="s">
        <v>1325</v>
      </c>
      <c r="O483" s="106" t="s">
        <v>2715</v>
      </c>
      <c r="P483" s="106" t="s">
        <v>274</v>
      </c>
      <c r="Q483" s="106" t="s">
        <v>959</v>
      </c>
      <c r="R483" s="106" t="s">
        <v>2136</v>
      </c>
    </row>
    <row r="484" spans="12:18" x14ac:dyDescent="0.15">
      <c r="L484" s="106" t="s">
        <v>628</v>
      </c>
      <c r="M484" s="106" t="s">
        <v>2224</v>
      </c>
      <c r="N484" s="106" t="s">
        <v>2225</v>
      </c>
      <c r="O484" s="106" t="s">
        <v>2715</v>
      </c>
      <c r="P484" s="106" t="s">
        <v>274</v>
      </c>
      <c r="Q484" s="106" t="s">
        <v>959</v>
      </c>
      <c r="R484" s="106" t="s">
        <v>2226</v>
      </c>
    </row>
    <row r="485" spans="12:18" x14ac:dyDescent="0.15">
      <c r="L485" s="106" t="s">
        <v>583</v>
      </c>
      <c r="M485" s="106" t="s">
        <v>2228</v>
      </c>
      <c r="N485" s="106" t="s">
        <v>2229</v>
      </c>
      <c r="O485" s="106" t="s">
        <v>2715</v>
      </c>
      <c r="P485" s="106" t="s">
        <v>262</v>
      </c>
      <c r="Q485" s="106" t="s">
        <v>959</v>
      </c>
      <c r="R485" s="106" t="s">
        <v>2230</v>
      </c>
    </row>
    <row r="486" spans="12:18" x14ac:dyDescent="0.15">
      <c r="L486" s="106" t="s">
        <v>630</v>
      </c>
      <c r="M486" s="106" t="s">
        <v>2231</v>
      </c>
      <c r="N486" s="106" t="s">
        <v>2232</v>
      </c>
      <c r="O486" s="106" t="s">
        <v>2715</v>
      </c>
      <c r="P486" s="106" t="s">
        <v>262</v>
      </c>
      <c r="Q486" s="106" t="s">
        <v>959</v>
      </c>
      <c r="R486" s="106" t="s">
        <v>2233</v>
      </c>
    </row>
    <row r="487" spans="12:18" x14ac:dyDescent="0.15">
      <c r="L487" s="106" t="s">
        <v>629</v>
      </c>
      <c r="M487" s="106" t="s">
        <v>2234</v>
      </c>
      <c r="N487" s="106" t="s">
        <v>2235</v>
      </c>
      <c r="O487" s="106" t="s">
        <v>2715</v>
      </c>
      <c r="P487" s="106" t="s">
        <v>262</v>
      </c>
      <c r="Q487" s="106" t="s">
        <v>959</v>
      </c>
      <c r="R487" s="106" t="s">
        <v>2236</v>
      </c>
    </row>
    <row r="488" spans="12:18" x14ac:dyDescent="0.15">
      <c r="L488" s="106" t="s">
        <v>385</v>
      </c>
      <c r="M488" s="106" t="s">
        <v>2246</v>
      </c>
      <c r="N488" s="106" t="s">
        <v>2247</v>
      </c>
      <c r="O488" s="106" t="s">
        <v>618</v>
      </c>
      <c r="P488" s="106" t="s">
        <v>274</v>
      </c>
      <c r="Q488" s="106" t="s">
        <v>959</v>
      </c>
      <c r="R488" s="106" t="s">
        <v>2248</v>
      </c>
    </row>
    <row r="489" spans="12:18" x14ac:dyDescent="0.15">
      <c r="L489" s="106" t="s">
        <v>825</v>
      </c>
      <c r="M489" s="106" t="s">
        <v>2249</v>
      </c>
      <c r="N489" s="106" t="s">
        <v>2250</v>
      </c>
      <c r="O489" s="106" t="s">
        <v>618</v>
      </c>
      <c r="P489" s="106" t="s">
        <v>274</v>
      </c>
      <c r="Q489" s="106" t="s">
        <v>959</v>
      </c>
      <c r="R489" s="106" t="s">
        <v>2251</v>
      </c>
    </row>
    <row r="490" spans="12:18" x14ac:dyDescent="0.15">
      <c r="L490" s="106" t="s">
        <v>813</v>
      </c>
      <c r="M490" s="106" t="s">
        <v>2252</v>
      </c>
      <c r="N490" s="106" t="s">
        <v>2253</v>
      </c>
      <c r="O490" s="106" t="s">
        <v>618</v>
      </c>
      <c r="P490" s="106" t="s">
        <v>274</v>
      </c>
      <c r="Q490" s="106" t="s">
        <v>959</v>
      </c>
      <c r="R490" s="106" t="s">
        <v>2254</v>
      </c>
    </row>
    <row r="491" spans="12:18" x14ac:dyDescent="0.15">
      <c r="L491" s="106" t="s">
        <v>386</v>
      </c>
      <c r="M491" s="106" t="s">
        <v>2255</v>
      </c>
      <c r="N491" s="106" t="s">
        <v>2256</v>
      </c>
      <c r="O491" s="106" t="s">
        <v>618</v>
      </c>
      <c r="P491" s="106" t="s">
        <v>274</v>
      </c>
      <c r="Q491" s="106" t="s">
        <v>959</v>
      </c>
      <c r="R491" s="106" t="s">
        <v>2257</v>
      </c>
    </row>
    <row r="492" spans="12:18" x14ac:dyDescent="0.15">
      <c r="L492" s="106" t="s">
        <v>821</v>
      </c>
      <c r="M492" s="106" t="s">
        <v>2258</v>
      </c>
      <c r="N492" s="106" t="s">
        <v>2259</v>
      </c>
      <c r="O492" s="106" t="s">
        <v>618</v>
      </c>
      <c r="P492" s="106" t="s">
        <v>274</v>
      </c>
      <c r="Q492" s="106" t="s">
        <v>959</v>
      </c>
      <c r="R492" s="106" t="s">
        <v>2260</v>
      </c>
    </row>
    <row r="493" spans="12:18" x14ac:dyDescent="0.15">
      <c r="L493" s="106" t="s">
        <v>645</v>
      </c>
      <c r="M493" s="106" t="s">
        <v>2261</v>
      </c>
      <c r="N493" s="106" t="s">
        <v>2262</v>
      </c>
      <c r="O493" s="106" t="s">
        <v>618</v>
      </c>
      <c r="P493" s="106" t="s">
        <v>274</v>
      </c>
      <c r="Q493" s="106" t="s">
        <v>959</v>
      </c>
      <c r="R493" s="106" t="s">
        <v>1799</v>
      </c>
    </row>
    <row r="494" spans="12:18" x14ac:dyDescent="0.15">
      <c r="L494" s="106" t="s">
        <v>824</v>
      </c>
      <c r="M494" s="106" t="s">
        <v>2263</v>
      </c>
      <c r="N494" s="106" t="s">
        <v>2264</v>
      </c>
      <c r="O494" s="106" t="s">
        <v>618</v>
      </c>
      <c r="P494" s="106" t="s">
        <v>274</v>
      </c>
      <c r="Q494" s="106" t="s">
        <v>959</v>
      </c>
      <c r="R494" s="106" t="s">
        <v>2265</v>
      </c>
    </row>
    <row r="495" spans="12:18" x14ac:dyDescent="0.15">
      <c r="L495" s="106" t="s">
        <v>828</v>
      </c>
      <c r="M495" s="106" t="s">
        <v>2266</v>
      </c>
      <c r="N495" s="106" t="s">
        <v>2267</v>
      </c>
      <c r="O495" s="106" t="s">
        <v>618</v>
      </c>
      <c r="P495" s="106" t="s">
        <v>274</v>
      </c>
      <c r="Q495" s="106" t="s">
        <v>959</v>
      </c>
      <c r="R495" s="106" t="s">
        <v>2268</v>
      </c>
    </row>
    <row r="496" spans="12:18" x14ac:dyDescent="0.15">
      <c r="L496" s="106" t="s">
        <v>815</v>
      </c>
      <c r="M496" s="106" t="s">
        <v>2269</v>
      </c>
      <c r="N496" s="106" t="s">
        <v>2270</v>
      </c>
      <c r="O496" s="106" t="s">
        <v>618</v>
      </c>
      <c r="P496" s="106" t="s">
        <v>274</v>
      </c>
      <c r="Q496" s="106" t="s">
        <v>959</v>
      </c>
      <c r="R496" s="106" t="s">
        <v>1678</v>
      </c>
    </row>
    <row r="497" spans="12:18" x14ac:dyDescent="0.15">
      <c r="L497" s="106" t="s">
        <v>808</v>
      </c>
      <c r="M497" s="106" t="s">
        <v>2271</v>
      </c>
      <c r="N497" s="106" t="s">
        <v>2272</v>
      </c>
      <c r="O497" s="106" t="s">
        <v>618</v>
      </c>
      <c r="P497" s="106" t="s">
        <v>274</v>
      </c>
      <c r="Q497" s="106" t="s">
        <v>959</v>
      </c>
      <c r="R497" s="106" t="s">
        <v>2273</v>
      </c>
    </row>
    <row r="498" spans="12:18" x14ac:dyDescent="0.15">
      <c r="L498" s="106" t="s">
        <v>823</v>
      </c>
      <c r="M498" s="106" t="s">
        <v>2274</v>
      </c>
      <c r="N498" s="106" t="s">
        <v>2275</v>
      </c>
      <c r="O498" s="106" t="s">
        <v>618</v>
      </c>
      <c r="P498" s="106" t="s">
        <v>274</v>
      </c>
      <c r="Q498" s="106" t="s">
        <v>959</v>
      </c>
      <c r="R498" s="106" t="s">
        <v>2276</v>
      </c>
    </row>
    <row r="499" spans="12:18" x14ac:dyDescent="0.15">
      <c r="L499" s="106" t="s">
        <v>826</v>
      </c>
      <c r="M499" s="106" t="s">
        <v>2277</v>
      </c>
      <c r="N499" s="106" t="s">
        <v>2278</v>
      </c>
      <c r="O499" s="106" t="s">
        <v>618</v>
      </c>
      <c r="P499" s="106" t="s">
        <v>274</v>
      </c>
      <c r="Q499" s="106" t="s">
        <v>959</v>
      </c>
      <c r="R499" s="106" t="s">
        <v>2279</v>
      </c>
    </row>
    <row r="500" spans="12:18" x14ac:dyDescent="0.15">
      <c r="L500" s="106" t="s">
        <v>827</v>
      </c>
      <c r="M500" s="106" t="s">
        <v>2280</v>
      </c>
      <c r="N500" s="106" t="s">
        <v>2281</v>
      </c>
      <c r="O500" s="106" t="s">
        <v>618</v>
      </c>
      <c r="P500" s="106" t="s">
        <v>274</v>
      </c>
      <c r="Q500" s="106" t="s">
        <v>959</v>
      </c>
      <c r="R500" s="106" t="s">
        <v>1674</v>
      </c>
    </row>
    <row r="501" spans="12:18" x14ac:dyDescent="0.15">
      <c r="L501" s="106" t="s">
        <v>829</v>
      </c>
      <c r="M501" s="106" t="s">
        <v>2285</v>
      </c>
      <c r="N501" s="106" t="s">
        <v>2286</v>
      </c>
      <c r="O501" s="106" t="s">
        <v>618</v>
      </c>
      <c r="P501" s="106" t="s">
        <v>262</v>
      </c>
      <c r="Q501" s="106" t="s">
        <v>959</v>
      </c>
      <c r="R501" s="106" t="s">
        <v>2287</v>
      </c>
    </row>
    <row r="502" spans="12:18" x14ac:dyDescent="0.15">
      <c r="L502" s="106" t="s">
        <v>385</v>
      </c>
      <c r="M502" s="106" t="s">
        <v>2288</v>
      </c>
      <c r="N502" s="106" t="s">
        <v>2289</v>
      </c>
      <c r="O502" s="106" t="s">
        <v>618</v>
      </c>
      <c r="P502" s="106" t="s">
        <v>262</v>
      </c>
      <c r="Q502" s="106" t="s">
        <v>959</v>
      </c>
      <c r="R502" s="106" t="s">
        <v>2290</v>
      </c>
    </row>
    <row r="503" spans="12:18" x14ac:dyDescent="0.15">
      <c r="L503" s="106" t="s">
        <v>809</v>
      </c>
      <c r="M503" s="106" t="s">
        <v>2291</v>
      </c>
      <c r="N503" s="106" t="s">
        <v>2292</v>
      </c>
      <c r="O503" s="106" t="s">
        <v>618</v>
      </c>
      <c r="P503" s="106" t="s">
        <v>262</v>
      </c>
      <c r="Q503" s="106" t="s">
        <v>959</v>
      </c>
      <c r="R503" s="106" t="s">
        <v>1696</v>
      </c>
    </row>
    <row r="504" spans="12:18" x14ac:dyDescent="0.15">
      <c r="L504" s="106" t="s">
        <v>644</v>
      </c>
      <c r="M504" s="106" t="s">
        <v>2293</v>
      </c>
      <c r="N504" s="106" t="s">
        <v>2294</v>
      </c>
      <c r="O504" s="106" t="s">
        <v>618</v>
      </c>
      <c r="P504" s="106" t="s">
        <v>262</v>
      </c>
      <c r="Q504" s="106" t="s">
        <v>959</v>
      </c>
      <c r="R504" s="106" t="s">
        <v>1874</v>
      </c>
    </row>
    <row r="505" spans="12:18" x14ac:dyDescent="0.15">
      <c r="L505" s="106" t="s">
        <v>820</v>
      </c>
      <c r="M505" s="106" t="s">
        <v>2295</v>
      </c>
      <c r="N505" s="106" t="s">
        <v>2296</v>
      </c>
      <c r="O505" s="106" t="s">
        <v>618</v>
      </c>
      <c r="P505" s="106" t="s">
        <v>262</v>
      </c>
      <c r="Q505" s="106" t="s">
        <v>959</v>
      </c>
      <c r="R505" s="106" t="s">
        <v>1901</v>
      </c>
    </row>
    <row r="506" spans="12:18" x14ac:dyDescent="0.15">
      <c r="L506" s="106" t="s">
        <v>822</v>
      </c>
      <c r="M506" s="106" t="s">
        <v>2297</v>
      </c>
      <c r="N506" s="106" t="s">
        <v>2298</v>
      </c>
      <c r="O506" s="106" t="s">
        <v>618</v>
      </c>
      <c r="P506" s="106" t="s">
        <v>262</v>
      </c>
      <c r="Q506" s="106" t="s">
        <v>959</v>
      </c>
      <c r="R506" s="106" t="s">
        <v>2299</v>
      </c>
    </row>
    <row r="507" spans="12:18" x14ac:dyDescent="0.15">
      <c r="L507" s="106" t="s">
        <v>782</v>
      </c>
      <c r="M507" s="106" t="s">
        <v>2300</v>
      </c>
      <c r="N507" s="106" t="s">
        <v>2301</v>
      </c>
      <c r="O507" s="106" t="s">
        <v>2716</v>
      </c>
      <c r="P507" s="106" t="s">
        <v>274</v>
      </c>
      <c r="Q507" s="106" t="s">
        <v>959</v>
      </c>
      <c r="R507" s="106" t="s">
        <v>2302</v>
      </c>
    </row>
    <row r="508" spans="12:18" x14ac:dyDescent="0.15">
      <c r="L508" s="106" t="s">
        <v>460</v>
      </c>
      <c r="M508" s="106" t="s">
        <v>2308</v>
      </c>
      <c r="N508" s="106" t="s">
        <v>2309</v>
      </c>
      <c r="O508" s="106" t="s">
        <v>2716</v>
      </c>
      <c r="P508" s="106" t="s">
        <v>274</v>
      </c>
      <c r="Q508" s="106" t="s">
        <v>959</v>
      </c>
      <c r="R508" s="106" t="s">
        <v>2230</v>
      </c>
    </row>
    <row r="509" spans="12:18" x14ac:dyDescent="0.15">
      <c r="L509" s="106" t="s">
        <v>429</v>
      </c>
      <c r="M509" s="106" t="s">
        <v>2310</v>
      </c>
      <c r="N509" s="106" t="s">
        <v>2311</v>
      </c>
      <c r="O509" s="106" t="s">
        <v>2716</v>
      </c>
      <c r="P509" s="106" t="s">
        <v>274</v>
      </c>
      <c r="Q509" s="106" t="s">
        <v>959</v>
      </c>
      <c r="R509" s="106" t="s">
        <v>2312</v>
      </c>
    </row>
    <row r="510" spans="12:18" x14ac:dyDescent="0.15">
      <c r="L510" s="106" t="s">
        <v>787</v>
      </c>
      <c r="M510" s="106" t="s">
        <v>2313</v>
      </c>
      <c r="N510" s="106" t="s">
        <v>2314</v>
      </c>
      <c r="O510" s="106" t="s">
        <v>2716</v>
      </c>
      <c r="P510" s="106" t="s">
        <v>274</v>
      </c>
      <c r="Q510" s="106" t="s">
        <v>959</v>
      </c>
      <c r="R510" s="106" t="s">
        <v>2315</v>
      </c>
    </row>
    <row r="511" spans="12:18" x14ac:dyDescent="0.15">
      <c r="L511" s="106" t="s">
        <v>729</v>
      </c>
      <c r="M511" s="106" t="s">
        <v>2316</v>
      </c>
      <c r="N511" s="106" t="s">
        <v>2317</v>
      </c>
      <c r="O511" s="106" t="s">
        <v>2716</v>
      </c>
      <c r="P511" s="106" t="s">
        <v>274</v>
      </c>
      <c r="Q511" s="106" t="s">
        <v>959</v>
      </c>
      <c r="R511" s="106" t="s">
        <v>1955</v>
      </c>
    </row>
    <row r="512" spans="12:18" x14ac:dyDescent="0.15">
      <c r="L512" s="106" t="s">
        <v>425</v>
      </c>
      <c r="M512" s="106" t="s">
        <v>2318</v>
      </c>
      <c r="N512" s="106" t="s">
        <v>2319</v>
      </c>
      <c r="O512" s="106" t="s">
        <v>2716</v>
      </c>
      <c r="P512" s="106" t="s">
        <v>274</v>
      </c>
      <c r="Q512" s="106" t="s">
        <v>959</v>
      </c>
      <c r="R512" s="106" t="s">
        <v>2320</v>
      </c>
    </row>
    <row r="513" spans="12:18" x14ac:dyDescent="0.15">
      <c r="L513" s="106" t="s">
        <v>435</v>
      </c>
      <c r="M513" s="106" t="s">
        <v>2321</v>
      </c>
      <c r="N513" s="106" t="s">
        <v>2322</v>
      </c>
      <c r="O513" s="106" t="s">
        <v>2716</v>
      </c>
      <c r="P513" s="106" t="s">
        <v>274</v>
      </c>
      <c r="Q513" s="106" t="s">
        <v>959</v>
      </c>
      <c r="R513" s="106" t="s">
        <v>2323</v>
      </c>
    </row>
    <row r="514" spans="12:18" x14ac:dyDescent="0.15">
      <c r="L514" s="106" t="s">
        <v>725</v>
      </c>
      <c r="M514" s="106" t="s">
        <v>2324</v>
      </c>
      <c r="N514" s="106" t="s">
        <v>2325</v>
      </c>
      <c r="O514" s="106" t="s">
        <v>2716</v>
      </c>
      <c r="P514" s="106" t="s">
        <v>274</v>
      </c>
      <c r="Q514" s="106" t="s">
        <v>959</v>
      </c>
      <c r="R514" s="106" t="s">
        <v>2326</v>
      </c>
    </row>
    <row r="515" spans="12:18" x14ac:dyDescent="0.15">
      <c r="L515" s="106" t="s">
        <v>426</v>
      </c>
      <c r="M515" s="106" t="s">
        <v>2327</v>
      </c>
      <c r="N515" s="106" t="s">
        <v>2328</v>
      </c>
      <c r="O515" s="106" t="s">
        <v>2716</v>
      </c>
      <c r="P515" s="106" t="s">
        <v>274</v>
      </c>
      <c r="Q515" s="106" t="s">
        <v>959</v>
      </c>
      <c r="R515" s="106" t="s">
        <v>2329</v>
      </c>
    </row>
    <row r="516" spans="12:18" x14ac:dyDescent="0.15">
      <c r="L516" s="106" t="s">
        <v>441</v>
      </c>
      <c r="M516" s="106" t="s">
        <v>2333</v>
      </c>
      <c r="N516" s="106" t="s">
        <v>2334</v>
      </c>
      <c r="O516" s="106" t="s">
        <v>2716</v>
      </c>
      <c r="P516" s="106" t="s">
        <v>262</v>
      </c>
      <c r="Q516" s="106" t="s">
        <v>959</v>
      </c>
      <c r="R516" s="106" t="s">
        <v>1762</v>
      </c>
    </row>
    <row r="517" spans="12:18" x14ac:dyDescent="0.15">
      <c r="L517" s="106" t="s">
        <v>437</v>
      </c>
      <c r="M517" s="106" t="s">
        <v>2335</v>
      </c>
      <c r="N517" s="106" t="s">
        <v>2336</v>
      </c>
      <c r="O517" s="106" t="s">
        <v>2716</v>
      </c>
      <c r="P517" s="106" t="s">
        <v>262</v>
      </c>
      <c r="Q517" s="106" t="s">
        <v>959</v>
      </c>
      <c r="R517" s="106" t="s">
        <v>2337</v>
      </c>
    </row>
    <row r="518" spans="12:18" x14ac:dyDescent="0.15">
      <c r="L518" s="106" t="s">
        <v>774</v>
      </c>
      <c r="M518" s="106" t="s">
        <v>2338</v>
      </c>
      <c r="N518" s="106" t="s">
        <v>2339</v>
      </c>
      <c r="O518" s="106" t="s">
        <v>2716</v>
      </c>
      <c r="P518" s="106" t="s">
        <v>262</v>
      </c>
      <c r="Q518" s="106" t="s">
        <v>959</v>
      </c>
      <c r="R518" s="106" t="s">
        <v>2340</v>
      </c>
    </row>
    <row r="519" spans="12:18" x14ac:dyDescent="0.15">
      <c r="L519" s="106" t="s">
        <v>758</v>
      </c>
      <c r="M519" s="106" t="s">
        <v>2341</v>
      </c>
      <c r="N519" s="106" t="s">
        <v>2342</v>
      </c>
      <c r="O519" s="106" t="s">
        <v>2717</v>
      </c>
      <c r="P519" s="106" t="s">
        <v>274</v>
      </c>
      <c r="Q519" s="106" t="s">
        <v>959</v>
      </c>
      <c r="R519" s="106" t="s">
        <v>2315</v>
      </c>
    </row>
    <row r="520" spans="12:18" x14ac:dyDescent="0.15">
      <c r="L520" s="106" t="s">
        <v>444</v>
      </c>
      <c r="M520" s="106" t="s">
        <v>2343</v>
      </c>
      <c r="N520" s="106" t="s">
        <v>2344</v>
      </c>
      <c r="O520" s="106" t="s">
        <v>2717</v>
      </c>
      <c r="P520" s="106" t="s">
        <v>274</v>
      </c>
      <c r="Q520" s="106" t="s">
        <v>959</v>
      </c>
      <c r="R520" s="106" t="s">
        <v>2345</v>
      </c>
    </row>
    <row r="521" spans="12:18" x14ac:dyDescent="0.15">
      <c r="L521" s="106" t="s">
        <v>410</v>
      </c>
      <c r="M521" s="106" t="s">
        <v>2352</v>
      </c>
      <c r="N521" s="106" t="s">
        <v>2353</v>
      </c>
      <c r="O521" s="106" t="s">
        <v>2718</v>
      </c>
      <c r="P521" s="106" t="s">
        <v>274</v>
      </c>
      <c r="Q521" s="106" t="s">
        <v>959</v>
      </c>
      <c r="R521" s="106" t="s">
        <v>1784</v>
      </c>
    </row>
    <row r="522" spans="12:18" x14ac:dyDescent="0.15">
      <c r="L522" s="106" t="s">
        <v>679</v>
      </c>
      <c r="M522" s="106" t="s">
        <v>2354</v>
      </c>
      <c r="N522" s="106" t="s">
        <v>2355</v>
      </c>
      <c r="O522" s="106" t="s">
        <v>2718</v>
      </c>
      <c r="P522" s="106" t="s">
        <v>274</v>
      </c>
      <c r="Q522" s="106" t="s">
        <v>959</v>
      </c>
      <c r="R522" s="106" t="s">
        <v>1858</v>
      </c>
    </row>
    <row r="523" spans="12:18" x14ac:dyDescent="0.15">
      <c r="L523" s="106" t="s">
        <v>416</v>
      </c>
      <c r="M523" s="106" t="s">
        <v>2356</v>
      </c>
      <c r="N523" s="106" t="s">
        <v>2357</v>
      </c>
      <c r="O523" s="106" t="s">
        <v>2718</v>
      </c>
      <c r="P523" s="106" t="s">
        <v>274</v>
      </c>
      <c r="Q523" s="106" t="s">
        <v>959</v>
      </c>
      <c r="R523" s="106" t="s">
        <v>1974</v>
      </c>
    </row>
    <row r="524" spans="12:18" x14ac:dyDescent="0.15">
      <c r="L524" s="106" t="s">
        <v>419</v>
      </c>
      <c r="M524" s="106" t="s">
        <v>2358</v>
      </c>
      <c r="N524" s="106" t="s">
        <v>2359</v>
      </c>
      <c r="O524" s="106" t="s">
        <v>2718</v>
      </c>
      <c r="P524" s="106" t="s">
        <v>274</v>
      </c>
      <c r="Q524" s="106" t="s">
        <v>959</v>
      </c>
      <c r="R524" s="106" t="s">
        <v>2360</v>
      </c>
    </row>
    <row r="525" spans="12:18" x14ac:dyDescent="0.15">
      <c r="L525" s="106" t="s">
        <v>810</v>
      </c>
      <c r="M525" s="106" t="s">
        <v>2361</v>
      </c>
      <c r="N525" s="106" t="s">
        <v>2362</v>
      </c>
      <c r="O525" s="106" t="s">
        <v>2718</v>
      </c>
      <c r="P525" s="106" t="s">
        <v>274</v>
      </c>
      <c r="Q525" s="106" t="s">
        <v>959</v>
      </c>
      <c r="R525" s="106" t="s">
        <v>1938</v>
      </c>
    </row>
    <row r="526" spans="12:18" x14ac:dyDescent="0.15">
      <c r="L526" s="106" t="s">
        <v>409</v>
      </c>
      <c r="M526" s="106" t="s">
        <v>2363</v>
      </c>
      <c r="N526" s="106" t="s">
        <v>2364</v>
      </c>
      <c r="O526" s="106" t="s">
        <v>2718</v>
      </c>
      <c r="P526" s="106" t="s">
        <v>274</v>
      </c>
      <c r="Q526" s="106" t="s">
        <v>959</v>
      </c>
      <c r="R526" s="106" t="s">
        <v>1982</v>
      </c>
    </row>
    <row r="527" spans="12:18" x14ac:dyDescent="0.15">
      <c r="L527" s="106" t="s">
        <v>605</v>
      </c>
      <c r="M527" s="106" t="s">
        <v>2365</v>
      </c>
      <c r="N527" s="106" t="s">
        <v>2366</v>
      </c>
      <c r="O527" s="106" t="s">
        <v>2718</v>
      </c>
      <c r="P527" s="106" t="s">
        <v>274</v>
      </c>
      <c r="Q527" s="106" t="s">
        <v>959</v>
      </c>
      <c r="R527" s="106" t="s">
        <v>1883</v>
      </c>
    </row>
    <row r="528" spans="12:18" x14ac:dyDescent="0.15">
      <c r="L528" s="106" t="s">
        <v>403</v>
      </c>
      <c r="M528" s="106" t="s">
        <v>2367</v>
      </c>
      <c r="N528" s="106" t="s">
        <v>2368</v>
      </c>
      <c r="O528" s="106" t="s">
        <v>2718</v>
      </c>
      <c r="P528" s="106" t="s">
        <v>274</v>
      </c>
      <c r="Q528" s="106" t="s">
        <v>959</v>
      </c>
      <c r="R528" s="106" t="s">
        <v>1612</v>
      </c>
    </row>
    <row r="529" spans="12:18" x14ac:dyDescent="0.15">
      <c r="L529" s="106" t="s">
        <v>407</v>
      </c>
      <c r="M529" s="106" t="s">
        <v>2369</v>
      </c>
      <c r="N529" s="106" t="s">
        <v>2370</v>
      </c>
      <c r="O529" s="106" t="s">
        <v>2718</v>
      </c>
      <c r="P529" s="106" t="s">
        <v>274</v>
      </c>
      <c r="Q529" s="106" t="s">
        <v>959</v>
      </c>
      <c r="R529" s="106" t="s">
        <v>2211</v>
      </c>
    </row>
    <row r="530" spans="12:18" x14ac:dyDescent="0.15">
      <c r="L530" s="106" t="s">
        <v>669</v>
      </c>
      <c r="M530" s="106" t="s">
        <v>2371</v>
      </c>
      <c r="N530" s="106" t="s">
        <v>2372</v>
      </c>
      <c r="O530" s="106" t="s">
        <v>2718</v>
      </c>
      <c r="P530" s="106" t="s">
        <v>274</v>
      </c>
      <c r="Q530" s="106" t="s">
        <v>959</v>
      </c>
      <c r="R530" s="106" t="s">
        <v>1952</v>
      </c>
    </row>
    <row r="531" spans="12:18" x14ac:dyDescent="0.15">
      <c r="L531" s="106" t="s">
        <v>671</v>
      </c>
      <c r="M531" s="106" t="s">
        <v>2373</v>
      </c>
      <c r="N531" s="106" t="s">
        <v>2374</v>
      </c>
      <c r="O531" s="106" t="s">
        <v>2718</v>
      </c>
      <c r="P531" s="106" t="s">
        <v>274</v>
      </c>
      <c r="Q531" s="106" t="s">
        <v>959</v>
      </c>
      <c r="R531" s="106" t="s">
        <v>2015</v>
      </c>
    </row>
    <row r="532" spans="12:18" x14ac:dyDescent="0.15">
      <c r="L532" s="106" t="s">
        <v>397</v>
      </c>
      <c r="M532" s="106" t="s">
        <v>2375</v>
      </c>
      <c r="N532" s="106" t="s">
        <v>2376</v>
      </c>
      <c r="O532" s="106" t="s">
        <v>2718</v>
      </c>
      <c r="P532" s="106" t="s">
        <v>274</v>
      </c>
      <c r="Q532" s="106" t="s">
        <v>959</v>
      </c>
      <c r="R532" s="106" t="s">
        <v>2377</v>
      </c>
    </row>
    <row r="533" spans="12:18" x14ac:dyDescent="0.15">
      <c r="L533" s="106" t="s">
        <v>415</v>
      </c>
      <c r="M533" s="106" t="s">
        <v>2383</v>
      </c>
      <c r="N533" s="106" t="s">
        <v>2384</v>
      </c>
      <c r="O533" s="106" t="s">
        <v>2718</v>
      </c>
      <c r="P533" s="106" t="s">
        <v>262</v>
      </c>
      <c r="Q533" s="106" t="s">
        <v>959</v>
      </c>
      <c r="R533" s="106" t="s">
        <v>2287</v>
      </c>
    </row>
    <row r="534" spans="12:18" x14ac:dyDescent="0.15">
      <c r="L534" s="106" t="s">
        <v>411</v>
      </c>
      <c r="M534" s="106" t="s">
        <v>2385</v>
      </c>
      <c r="N534" s="106" t="s">
        <v>2386</v>
      </c>
      <c r="O534" s="106" t="s">
        <v>2718</v>
      </c>
      <c r="P534" s="106" t="s">
        <v>262</v>
      </c>
      <c r="Q534" s="106" t="s">
        <v>959</v>
      </c>
      <c r="R534" s="106" t="s">
        <v>2387</v>
      </c>
    </row>
    <row r="535" spans="12:18" x14ac:dyDescent="0.15">
      <c r="L535" s="106" t="s">
        <v>395</v>
      </c>
      <c r="M535" s="106" t="s">
        <v>2388</v>
      </c>
      <c r="N535" s="106" t="s">
        <v>2389</v>
      </c>
      <c r="O535" s="106" t="s">
        <v>2718</v>
      </c>
      <c r="P535" s="106" t="s">
        <v>262</v>
      </c>
      <c r="Q535" s="106" t="s">
        <v>959</v>
      </c>
      <c r="R535" s="106" t="s">
        <v>2117</v>
      </c>
    </row>
    <row r="536" spans="12:18" x14ac:dyDescent="0.15">
      <c r="L536" s="106" t="s">
        <v>394</v>
      </c>
      <c r="M536" s="106" t="s">
        <v>2390</v>
      </c>
      <c r="N536" s="106" t="s">
        <v>2391</v>
      </c>
      <c r="O536" s="106" t="s">
        <v>2718</v>
      </c>
      <c r="P536" s="106" t="s">
        <v>262</v>
      </c>
      <c r="Q536" s="106" t="s">
        <v>959</v>
      </c>
      <c r="R536" s="106" t="s">
        <v>2392</v>
      </c>
    </row>
    <row r="537" spans="12:18" x14ac:dyDescent="0.15">
      <c r="L537" s="106" t="s">
        <v>413</v>
      </c>
      <c r="M537" s="106" t="s">
        <v>2393</v>
      </c>
      <c r="N537" s="106" t="s">
        <v>2394</v>
      </c>
      <c r="O537" s="106" t="s">
        <v>2718</v>
      </c>
      <c r="P537" s="106" t="s">
        <v>262</v>
      </c>
      <c r="Q537" s="106" t="s">
        <v>959</v>
      </c>
      <c r="R537" s="106" t="s">
        <v>1753</v>
      </c>
    </row>
    <row r="538" spans="12:18" x14ac:dyDescent="0.15">
      <c r="L538" s="106" t="s">
        <v>402</v>
      </c>
      <c r="M538" s="106" t="s">
        <v>2395</v>
      </c>
      <c r="N538" s="106" t="s">
        <v>1092</v>
      </c>
      <c r="O538" s="106" t="s">
        <v>2718</v>
      </c>
      <c r="P538" s="106" t="s">
        <v>262</v>
      </c>
      <c r="Q538" s="106" t="s">
        <v>959</v>
      </c>
      <c r="R538" s="106" t="s">
        <v>2396</v>
      </c>
    </row>
    <row r="539" spans="12:18" x14ac:dyDescent="0.15">
      <c r="L539" s="106" t="s">
        <v>412</v>
      </c>
      <c r="M539" s="106" t="s">
        <v>2397</v>
      </c>
      <c r="N539" s="106" t="s">
        <v>2398</v>
      </c>
      <c r="O539" s="106" t="s">
        <v>2718</v>
      </c>
      <c r="P539" s="106" t="s">
        <v>262</v>
      </c>
      <c r="Q539" s="106" t="s">
        <v>959</v>
      </c>
      <c r="R539" s="106" t="s">
        <v>2399</v>
      </c>
    </row>
    <row r="540" spans="12:18" x14ac:dyDescent="0.15">
      <c r="L540" s="106" t="s">
        <v>398</v>
      </c>
      <c r="M540" s="106" t="s">
        <v>2400</v>
      </c>
      <c r="N540" s="106" t="s">
        <v>2401</v>
      </c>
      <c r="O540" s="106" t="s">
        <v>2718</v>
      </c>
      <c r="P540" s="106" t="s">
        <v>262</v>
      </c>
      <c r="Q540" s="106" t="s">
        <v>959</v>
      </c>
      <c r="R540" s="106" t="s">
        <v>1708</v>
      </c>
    </row>
    <row r="541" spans="12:18" x14ac:dyDescent="0.15">
      <c r="L541" s="106" t="s">
        <v>489</v>
      </c>
      <c r="M541" s="106" t="s">
        <v>2404</v>
      </c>
      <c r="N541" s="106" t="s">
        <v>2405</v>
      </c>
      <c r="O541" s="106" t="s">
        <v>2719</v>
      </c>
      <c r="P541" s="106" t="s">
        <v>274</v>
      </c>
      <c r="Q541" s="106" t="s">
        <v>959</v>
      </c>
      <c r="R541" s="106" t="s">
        <v>2406</v>
      </c>
    </row>
    <row r="542" spans="12:18" x14ac:dyDescent="0.15">
      <c r="L542" s="106" t="s">
        <v>484</v>
      </c>
      <c r="M542" s="106" t="s">
        <v>2407</v>
      </c>
      <c r="N542" s="106" t="s">
        <v>2408</v>
      </c>
      <c r="O542" s="106" t="s">
        <v>2719</v>
      </c>
      <c r="P542" s="106" t="s">
        <v>274</v>
      </c>
      <c r="Q542" s="106" t="s">
        <v>959</v>
      </c>
      <c r="R542" s="106" t="s">
        <v>2409</v>
      </c>
    </row>
    <row r="543" spans="12:18" x14ac:dyDescent="0.15">
      <c r="L543" s="106" t="s">
        <v>522</v>
      </c>
      <c r="M543" s="106" t="s">
        <v>2410</v>
      </c>
      <c r="N543" s="106" t="s">
        <v>2411</v>
      </c>
      <c r="O543" s="106" t="s">
        <v>2719</v>
      </c>
      <c r="P543" s="106" t="s">
        <v>274</v>
      </c>
      <c r="Q543" s="106" t="s">
        <v>959</v>
      </c>
      <c r="R543" s="106" t="s">
        <v>2412</v>
      </c>
    </row>
    <row r="544" spans="12:18" x14ac:dyDescent="0.15">
      <c r="L544" s="106" t="s">
        <v>487</v>
      </c>
      <c r="M544" s="106" t="s">
        <v>2413</v>
      </c>
      <c r="N544" s="106" t="s">
        <v>2414</v>
      </c>
      <c r="O544" s="106" t="s">
        <v>2719</v>
      </c>
      <c r="P544" s="106" t="s">
        <v>274</v>
      </c>
      <c r="Q544" s="106" t="s">
        <v>959</v>
      </c>
      <c r="R544" s="106" t="s">
        <v>2273</v>
      </c>
    </row>
    <row r="545" spans="12:18" x14ac:dyDescent="0.15">
      <c r="L545" s="106" t="s">
        <v>389</v>
      </c>
      <c r="M545" s="106" t="s">
        <v>2420</v>
      </c>
      <c r="N545" s="106" t="s">
        <v>2421</v>
      </c>
      <c r="O545" s="106" t="s">
        <v>2720</v>
      </c>
      <c r="P545" s="106" t="s">
        <v>274</v>
      </c>
      <c r="Q545" s="106" t="s">
        <v>959</v>
      </c>
      <c r="R545" s="106" t="s">
        <v>1661</v>
      </c>
    </row>
    <row r="546" spans="12:18" x14ac:dyDescent="0.15">
      <c r="L546" s="106" t="s">
        <v>285</v>
      </c>
      <c r="M546" s="106" t="s">
        <v>2422</v>
      </c>
      <c r="N546" s="106" t="s">
        <v>2423</v>
      </c>
      <c r="O546" s="106" t="s">
        <v>2720</v>
      </c>
      <c r="P546" s="106" t="s">
        <v>274</v>
      </c>
      <c r="Q546" s="106" t="s">
        <v>959</v>
      </c>
      <c r="R546" s="106" t="s">
        <v>1661</v>
      </c>
    </row>
    <row r="547" spans="12:18" x14ac:dyDescent="0.15">
      <c r="L547" s="106" t="s">
        <v>536</v>
      </c>
      <c r="M547" s="106" t="s">
        <v>2424</v>
      </c>
      <c r="N547" s="106" t="s">
        <v>2425</v>
      </c>
      <c r="O547" s="106" t="s">
        <v>2720</v>
      </c>
      <c r="P547" s="106" t="s">
        <v>274</v>
      </c>
      <c r="Q547" s="106" t="s">
        <v>959</v>
      </c>
      <c r="R547" s="106" t="s">
        <v>2426</v>
      </c>
    </row>
    <row r="548" spans="12:18" x14ac:dyDescent="0.15">
      <c r="L548" s="106" t="s">
        <v>525</v>
      </c>
      <c r="M548" s="106" t="s">
        <v>2427</v>
      </c>
      <c r="N548" s="106" t="s">
        <v>2428</v>
      </c>
      <c r="O548" s="106" t="s">
        <v>2720</v>
      </c>
      <c r="P548" s="106" t="s">
        <v>274</v>
      </c>
      <c r="Q548" s="106" t="s">
        <v>959</v>
      </c>
      <c r="R548" s="106" t="s">
        <v>2429</v>
      </c>
    </row>
    <row r="549" spans="12:18" x14ac:dyDescent="0.15">
      <c r="L549" s="106" t="s">
        <v>391</v>
      </c>
      <c r="M549" s="106" t="s">
        <v>2430</v>
      </c>
      <c r="N549" s="106" t="s">
        <v>2431</v>
      </c>
      <c r="O549" s="106" t="s">
        <v>2720</v>
      </c>
      <c r="P549" s="106" t="s">
        <v>274</v>
      </c>
      <c r="Q549" s="106" t="s">
        <v>959</v>
      </c>
      <c r="R549" s="106" t="s">
        <v>2432</v>
      </c>
    </row>
    <row r="550" spans="12:18" x14ac:dyDescent="0.15">
      <c r="L550" s="106" t="s">
        <v>643</v>
      </c>
      <c r="M550" s="106" t="s">
        <v>2433</v>
      </c>
      <c r="N550" s="106" t="s">
        <v>2434</v>
      </c>
      <c r="O550" s="106" t="s">
        <v>2720</v>
      </c>
      <c r="P550" s="106" t="s">
        <v>274</v>
      </c>
      <c r="Q550" s="106" t="s">
        <v>959</v>
      </c>
      <c r="R550" s="106" t="s">
        <v>2435</v>
      </c>
    </row>
    <row r="551" spans="12:18" x14ac:dyDescent="0.15">
      <c r="L551" s="106" t="s">
        <v>387</v>
      </c>
      <c r="M551" s="106" t="s">
        <v>2436</v>
      </c>
      <c r="N551" s="106" t="s">
        <v>2437</v>
      </c>
      <c r="O551" s="106" t="s">
        <v>2720</v>
      </c>
      <c r="P551" s="106" t="s">
        <v>274</v>
      </c>
      <c r="Q551" s="106" t="s">
        <v>959</v>
      </c>
      <c r="R551" s="106" t="s">
        <v>2438</v>
      </c>
    </row>
    <row r="552" spans="12:18" x14ac:dyDescent="0.15">
      <c r="L552" s="106" t="s">
        <v>290</v>
      </c>
      <c r="M552" s="106" t="s">
        <v>2439</v>
      </c>
      <c r="N552" s="106" t="s">
        <v>2440</v>
      </c>
      <c r="O552" s="106" t="s">
        <v>2720</v>
      </c>
      <c r="P552" s="106" t="s">
        <v>274</v>
      </c>
      <c r="Q552" s="106" t="s">
        <v>959</v>
      </c>
      <c r="R552" s="106" t="s">
        <v>2441</v>
      </c>
    </row>
    <row r="553" spans="12:18" x14ac:dyDescent="0.15">
      <c r="L553" s="106" t="s">
        <v>291</v>
      </c>
      <c r="M553" s="106" t="s">
        <v>2446</v>
      </c>
      <c r="N553" s="106" t="s">
        <v>2447</v>
      </c>
      <c r="O553" s="106" t="s">
        <v>2720</v>
      </c>
      <c r="P553" s="106" t="s">
        <v>262</v>
      </c>
      <c r="Q553" s="106" t="s">
        <v>959</v>
      </c>
      <c r="R553" s="106" t="s">
        <v>2448</v>
      </c>
    </row>
    <row r="554" spans="12:18" x14ac:dyDescent="0.15">
      <c r="L554" s="106" t="s">
        <v>786</v>
      </c>
      <c r="M554" s="106" t="s">
        <v>2449</v>
      </c>
      <c r="N554" s="106" t="s">
        <v>2450</v>
      </c>
      <c r="O554" s="106" t="s">
        <v>2720</v>
      </c>
      <c r="P554" s="106" t="s">
        <v>262</v>
      </c>
      <c r="Q554" s="106" t="s">
        <v>959</v>
      </c>
      <c r="R554" s="106" t="s">
        <v>2451</v>
      </c>
    </row>
    <row r="555" spans="12:18" x14ac:dyDescent="0.15">
      <c r="L555" s="106" t="s">
        <v>392</v>
      </c>
      <c r="M555" s="106" t="s">
        <v>2452</v>
      </c>
      <c r="N555" s="106" t="s">
        <v>2453</v>
      </c>
      <c r="O555" s="106" t="s">
        <v>2720</v>
      </c>
      <c r="P555" s="106" t="s">
        <v>262</v>
      </c>
      <c r="Q555" s="106" t="s">
        <v>959</v>
      </c>
      <c r="R555" s="106" t="s">
        <v>2039</v>
      </c>
    </row>
    <row r="556" spans="12:18" x14ac:dyDescent="0.15">
      <c r="L556" s="106" t="s">
        <v>390</v>
      </c>
      <c r="M556" s="106" t="s">
        <v>2454</v>
      </c>
      <c r="N556" s="106" t="s">
        <v>2455</v>
      </c>
      <c r="O556" s="106" t="s">
        <v>2720</v>
      </c>
      <c r="P556" s="106" t="s">
        <v>262</v>
      </c>
      <c r="Q556" s="106" t="s">
        <v>959</v>
      </c>
      <c r="R556" s="106" t="s">
        <v>2456</v>
      </c>
    </row>
    <row r="557" spans="12:18" x14ac:dyDescent="0.15">
      <c r="L557" s="106" t="s">
        <v>388</v>
      </c>
      <c r="M557" s="106" t="s">
        <v>2457</v>
      </c>
      <c r="N557" s="106" t="s">
        <v>2458</v>
      </c>
      <c r="O557" s="106" t="s">
        <v>2720</v>
      </c>
      <c r="P557" s="106" t="s">
        <v>262</v>
      </c>
      <c r="Q557" s="106" t="s">
        <v>959</v>
      </c>
      <c r="R557" s="106" t="s">
        <v>2459</v>
      </c>
    </row>
    <row r="558" spans="12:18" x14ac:dyDescent="0.15">
      <c r="L558" s="106" t="s">
        <v>393</v>
      </c>
      <c r="M558" s="106" t="s">
        <v>2460</v>
      </c>
      <c r="N558" s="106" t="s">
        <v>2461</v>
      </c>
      <c r="O558" s="106" t="s">
        <v>2720</v>
      </c>
      <c r="P558" s="106" t="s">
        <v>262</v>
      </c>
      <c r="Q558" s="106" t="s">
        <v>959</v>
      </c>
      <c r="R558" s="106" t="s">
        <v>2207</v>
      </c>
    </row>
    <row r="559" spans="12:18" x14ac:dyDescent="0.15">
      <c r="L559" s="106" t="s">
        <v>837</v>
      </c>
      <c r="M559" s="106" t="s">
        <v>2468</v>
      </c>
      <c r="N559" s="106" t="s">
        <v>2469</v>
      </c>
      <c r="O559" s="106" t="s">
        <v>2721</v>
      </c>
      <c r="P559" s="106" t="s">
        <v>274</v>
      </c>
      <c r="Q559" s="106" t="s">
        <v>959</v>
      </c>
      <c r="R559" s="106" t="s">
        <v>1979</v>
      </c>
    </row>
    <row r="560" spans="12:18" x14ac:dyDescent="0.15">
      <c r="L560" s="106" t="s">
        <v>283</v>
      </c>
      <c r="M560" s="106" t="s">
        <v>2470</v>
      </c>
      <c r="N560" s="106" t="s">
        <v>2471</v>
      </c>
      <c r="O560" s="106" t="s">
        <v>2721</v>
      </c>
      <c r="P560" s="106" t="s">
        <v>274</v>
      </c>
      <c r="Q560" s="106" t="s">
        <v>959</v>
      </c>
      <c r="R560" s="106" t="s">
        <v>2472</v>
      </c>
    </row>
    <row r="561" spans="12:18" x14ac:dyDescent="0.15">
      <c r="L561" s="106" t="s">
        <v>524</v>
      </c>
      <c r="M561" s="106" t="s">
        <v>2473</v>
      </c>
      <c r="N561" s="106" t="s">
        <v>2474</v>
      </c>
      <c r="O561" s="106" t="s">
        <v>2721</v>
      </c>
      <c r="P561" s="106" t="s">
        <v>274</v>
      </c>
      <c r="Q561" s="106" t="s">
        <v>959</v>
      </c>
      <c r="R561" s="106" t="s">
        <v>1633</v>
      </c>
    </row>
    <row r="562" spans="12:18" x14ac:dyDescent="0.15">
      <c r="L562" s="106" t="s">
        <v>846</v>
      </c>
      <c r="M562" s="106" t="s">
        <v>2475</v>
      </c>
      <c r="N562" s="106" t="s">
        <v>2476</v>
      </c>
      <c r="O562" s="106" t="s">
        <v>2721</v>
      </c>
      <c r="P562" s="106" t="s">
        <v>274</v>
      </c>
      <c r="Q562" s="106" t="s">
        <v>959</v>
      </c>
      <c r="R562" s="106" t="s">
        <v>2456</v>
      </c>
    </row>
    <row r="563" spans="12:18" x14ac:dyDescent="0.15">
      <c r="L563" s="106" t="s">
        <v>858</v>
      </c>
      <c r="M563" s="106" t="s">
        <v>2477</v>
      </c>
      <c r="N563" s="106" t="s">
        <v>2478</v>
      </c>
      <c r="O563" s="106" t="s">
        <v>2721</v>
      </c>
      <c r="P563" s="106" t="s">
        <v>274</v>
      </c>
      <c r="Q563" s="106" t="s">
        <v>959</v>
      </c>
      <c r="R563" s="106" t="s">
        <v>1705</v>
      </c>
    </row>
    <row r="564" spans="12:18" x14ac:dyDescent="0.15">
      <c r="L564" s="106" t="s">
        <v>859</v>
      </c>
      <c r="M564" s="106" t="s">
        <v>2479</v>
      </c>
      <c r="N564" s="106" t="s">
        <v>2480</v>
      </c>
      <c r="O564" s="106" t="s">
        <v>2721</v>
      </c>
      <c r="P564" s="106" t="s">
        <v>274</v>
      </c>
      <c r="Q564" s="106" t="s">
        <v>959</v>
      </c>
      <c r="R564" s="106" t="s">
        <v>2265</v>
      </c>
    </row>
    <row r="565" spans="12:18" x14ac:dyDescent="0.15">
      <c r="L565" s="106" t="s">
        <v>860</v>
      </c>
      <c r="M565" s="106" t="s">
        <v>2481</v>
      </c>
      <c r="N565" s="106" t="s">
        <v>2482</v>
      </c>
      <c r="O565" s="106" t="s">
        <v>2721</v>
      </c>
      <c r="P565" s="106" t="s">
        <v>274</v>
      </c>
      <c r="Q565" s="106" t="s">
        <v>959</v>
      </c>
      <c r="R565" s="106" t="s">
        <v>2412</v>
      </c>
    </row>
    <row r="566" spans="12:18" x14ac:dyDescent="0.15">
      <c r="L566" s="106" t="s">
        <v>857</v>
      </c>
      <c r="M566" s="106" t="s">
        <v>2485</v>
      </c>
      <c r="N566" s="106" t="s">
        <v>2486</v>
      </c>
      <c r="O566" s="106" t="s">
        <v>2721</v>
      </c>
      <c r="P566" s="106" t="s">
        <v>262</v>
      </c>
      <c r="Q566" s="106" t="s">
        <v>959</v>
      </c>
      <c r="R566" s="106" t="s">
        <v>2487</v>
      </c>
    </row>
    <row r="567" spans="12:18" x14ac:dyDescent="0.15">
      <c r="L567" s="106" t="s">
        <v>855</v>
      </c>
      <c r="M567" s="106" t="s">
        <v>2488</v>
      </c>
      <c r="N567" s="106" t="s">
        <v>2489</v>
      </c>
      <c r="O567" s="106" t="s">
        <v>2721</v>
      </c>
      <c r="P567" s="106" t="s">
        <v>262</v>
      </c>
      <c r="Q567" s="106" t="s">
        <v>959</v>
      </c>
      <c r="R567" s="106" t="s">
        <v>2490</v>
      </c>
    </row>
    <row r="568" spans="12:18" x14ac:dyDescent="0.15">
      <c r="L568" s="106" t="s">
        <v>276</v>
      </c>
      <c r="M568" s="106" t="s">
        <v>2491</v>
      </c>
      <c r="N568" s="106" t="s">
        <v>2492</v>
      </c>
      <c r="O568" s="106" t="s">
        <v>2721</v>
      </c>
      <c r="P568" s="106" t="s">
        <v>262</v>
      </c>
      <c r="Q568" s="106" t="s">
        <v>959</v>
      </c>
      <c r="R568" s="106" t="s">
        <v>2493</v>
      </c>
    </row>
    <row r="569" spans="12:18" x14ac:dyDescent="0.15">
      <c r="L569" s="106" t="s">
        <v>557</v>
      </c>
      <c r="M569" s="106" t="s">
        <v>2494</v>
      </c>
      <c r="N569" s="106" t="s">
        <v>2495</v>
      </c>
      <c r="O569" s="106" t="s">
        <v>2721</v>
      </c>
      <c r="P569" s="106" t="s">
        <v>262</v>
      </c>
      <c r="Q569" s="106" t="s">
        <v>959</v>
      </c>
      <c r="R569" s="106" t="s">
        <v>2030</v>
      </c>
    </row>
    <row r="570" spans="12:18" x14ac:dyDescent="0.15">
      <c r="L570" s="106" t="s">
        <v>530</v>
      </c>
      <c r="M570" s="106" t="s">
        <v>2496</v>
      </c>
      <c r="N570" s="106" t="s">
        <v>2497</v>
      </c>
      <c r="O570" s="106" t="s">
        <v>2721</v>
      </c>
      <c r="P570" s="106" t="s">
        <v>262</v>
      </c>
      <c r="Q570" s="106" t="s">
        <v>959</v>
      </c>
      <c r="R570" s="106" t="s">
        <v>2015</v>
      </c>
    </row>
    <row r="571" spans="12:18" x14ac:dyDescent="0.15">
      <c r="L571" s="106" t="s">
        <v>799</v>
      </c>
      <c r="M571" s="106" t="s">
        <v>2498</v>
      </c>
      <c r="N571" s="106" t="s">
        <v>2499</v>
      </c>
      <c r="O571" s="106" t="s">
        <v>2721</v>
      </c>
      <c r="P571" s="106" t="s">
        <v>262</v>
      </c>
      <c r="Q571" s="106" t="s">
        <v>959</v>
      </c>
      <c r="R571" s="106" t="s">
        <v>2207</v>
      </c>
    </row>
    <row r="572" spans="12:18" x14ac:dyDescent="0.15">
      <c r="L572" s="106" t="s">
        <v>898</v>
      </c>
      <c r="M572" s="106" t="s">
        <v>2502</v>
      </c>
      <c r="N572" s="106" t="s">
        <v>2503</v>
      </c>
      <c r="O572" s="106" t="s">
        <v>2722</v>
      </c>
      <c r="P572" s="106" t="s">
        <v>274</v>
      </c>
      <c r="Q572" s="106" t="s">
        <v>959</v>
      </c>
      <c r="R572" s="106" t="s">
        <v>1740</v>
      </c>
    </row>
    <row r="573" spans="12:18" x14ac:dyDescent="0.15">
      <c r="L573" s="106" t="s">
        <v>865</v>
      </c>
      <c r="M573" s="106" t="s">
        <v>2504</v>
      </c>
      <c r="N573" s="106" t="s">
        <v>2505</v>
      </c>
      <c r="O573" s="106" t="s">
        <v>2722</v>
      </c>
      <c r="P573" s="106" t="s">
        <v>274</v>
      </c>
      <c r="Q573" s="106" t="s">
        <v>959</v>
      </c>
      <c r="R573" s="106" t="s">
        <v>2506</v>
      </c>
    </row>
    <row r="574" spans="12:18" x14ac:dyDescent="0.15">
      <c r="L574" s="106" t="s">
        <v>896</v>
      </c>
      <c r="M574" s="106" t="s">
        <v>2507</v>
      </c>
      <c r="N574" s="106" t="s">
        <v>2508</v>
      </c>
      <c r="O574" s="106" t="s">
        <v>2722</v>
      </c>
      <c r="P574" s="106" t="s">
        <v>274</v>
      </c>
      <c r="Q574" s="106" t="s">
        <v>959</v>
      </c>
      <c r="R574" s="106" t="s">
        <v>2509</v>
      </c>
    </row>
    <row r="575" spans="12:18" x14ac:dyDescent="0.15">
      <c r="L575" s="106" t="s">
        <v>894</v>
      </c>
      <c r="M575" s="106" t="s">
        <v>2510</v>
      </c>
      <c r="N575" s="106" t="s">
        <v>1255</v>
      </c>
      <c r="O575" s="106" t="s">
        <v>2722</v>
      </c>
      <c r="P575" s="106" t="s">
        <v>274</v>
      </c>
      <c r="Q575" s="106" t="s">
        <v>959</v>
      </c>
      <c r="R575" s="106" t="s">
        <v>1790</v>
      </c>
    </row>
    <row r="576" spans="12:18" x14ac:dyDescent="0.15">
      <c r="L576" s="106" t="s">
        <v>764</v>
      </c>
      <c r="M576" s="106" t="s">
        <v>2511</v>
      </c>
      <c r="N576" s="106" t="s">
        <v>2512</v>
      </c>
      <c r="O576" s="106" t="s">
        <v>2722</v>
      </c>
      <c r="P576" s="106" t="s">
        <v>262</v>
      </c>
      <c r="Q576" s="106" t="s">
        <v>959</v>
      </c>
      <c r="R576" s="106" t="s">
        <v>1687</v>
      </c>
    </row>
    <row r="577" spans="12:18" x14ac:dyDescent="0.15">
      <c r="L577" s="106" t="s">
        <v>594</v>
      </c>
      <c r="M577" s="106" t="s">
        <v>2513</v>
      </c>
      <c r="N577" s="106" t="s">
        <v>2514</v>
      </c>
      <c r="O577" s="106" t="s">
        <v>2723</v>
      </c>
      <c r="P577" s="106" t="s">
        <v>274</v>
      </c>
      <c r="Q577" s="106" t="s">
        <v>959</v>
      </c>
      <c r="R577" s="106" t="s">
        <v>1898</v>
      </c>
    </row>
    <row r="578" spans="12:18" x14ac:dyDescent="0.15">
      <c r="L578" s="106" t="s">
        <v>831</v>
      </c>
      <c r="M578" s="106" t="s">
        <v>2515</v>
      </c>
      <c r="N578" s="106" t="s">
        <v>2516</v>
      </c>
      <c r="O578" s="106" t="s">
        <v>2723</v>
      </c>
      <c r="P578" s="106" t="s">
        <v>274</v>
      </c>
      <c r="Q578" s="106" t="s">
        <v>959</v>
      </c>
      <c r="R578" s="106" t="s">
        <v>2268</v>
      </c>
    </row>
    <row r="579" spans="12:18" x14ac:dyDescent="0.15">
      <c r="L579" s="106" t="s">
        <v>588</v>
      </c>
      <c r="M579" s="106" t="s">
        <v>2517</v>
      </c>
      <c r="N579" s="106" t="s">
        <v>2518</v>
      </c>
      <c r="O579" s="106" t="s">
        <v>2723</v>
      </c>
      <c r="P579" s="106" t="s">
        <v>274</v>
      </c>
      <c r="Q579" s="106" t="s">
        <v>959</v>
      </c>
      <c r="R579" s="106" t="s">
        <v>2519</v>
      </c>
    </row>
    <row r="580" spans="12:18" x14ac:dyDescent="0.15">
      <c r="L580" s="106" t="s">
        <v>884</v>
      </c>
      <c r="M580" s="106" t="s">
        <v>2521</v>
      </c>
      <c r="N580" s="106" t="s">
        <v>2522</v>
      </c>
      <c r="O580" s="106" t="s">
        <v>2723</v>
      </c>
      <c r="P580" s="106" t="s">
        <v>262</v>
      </c>
      <c r="Q580" s="106" t="s">
        <v>959</v>
      </c>
      <c r="R580" s="106" t="s">
        <v>1858</v>
      </c>
    </row>
    <row r="581" spans="12:18" x14ac:dyDescent="0.15">
      <c r="L581" s="106" t="s">
        <v>345</v>
      </c>
      <c r="M581" s="106" t="s">
        <v>2523</v>
      </c>
      <c r="N581" s="106" t="s">
        <v>2524</v>
      </c>
      <c r="O581" s="106" t="s">
        <v>2723</v>
      </c>
      <c r="P581" s="106" t="s">
        <v>262</v>
      </c>
      <c r="Q581" s="106" t="s">
        <v>959</v>
      </c>
      <c r="R581" s="106" t="s">
        <v>2145</v>
      </c>
    </row>
    <row r="582" spans="12:18" x14ac:dyDescent="0.15">
      <c r="L582" s="106" t="s">
        <v>880</v>
      </c>
      <c r="M582" s="106" t="s">
        <v>2525</v>
      </c>
      <c r="N582" s="106" t="s">
        <v>2526</v>
      </c>
      <c r="O582" s="106" t="s">
        <v>2723</v>
      </c>
      <c r="P582" s="106" t="s">
        <v>262</v>
      </c>
      <c r="Q582" s="106" t="s">
        <v>959</v>
      </c>
      <c r="R582" s="106" t="s">
        <v>2527</v>
      </c>
    </row>
    <row r="583" spans="12:18" x14ac:dyDescent="0.15">
      <c r="L583" s="106" t="s">
        <v>455</v>
      </c>
      <c r="M583" s="106" t="s">
        <v>2532</v>
      </c>
      <c r="N583" s="106" t="s">
        <v>2533</v>
      </c>
      <c r="O583" s="106" t="s">
        <v>798</v>
      </c>
      <c r="P583" s="106" t="s">
        <v>274</v>
      </c>
      <c r="Q583" s="106" t="s">
        <v>959</v>
      </c>
      <c r="R583" s="106" t="s">
        <v>2534</v>
      </c>
    </row>
    <row r="584" spans="12:18" x14ac:dyDescent="0.15">
      <c r="L584" s="106" t="s">
        <v>468</v>
      </c>
      <c r="M584" s="106" t="s">
        <v>2535</v>
      </c>
      <c r="N584" s="106" t="s">
        <v>2536</v>
      </c>
      <c r="O584" s="106" t="s">
        <v>798</v>
      </c>
      <c r="P584" s="106" t="s">
        <v>274</v>
      </c>
      <c r="Q584" s="106" t="s">
        <v>959</v>
      </c>
      <c r="R584" s="106" t="s">
        <v>2537</v>
      </c>
    </row>
    <row r="585" spans="12:18" x14ac:dyDescent="0.15">
      <c r="L585" s="106" t="s">
        <v>466</v>
      </c>
      <c r="M585" s="106" t="s">
        <v>2538</v>
      </c>
      <c r="N585" s="106" t="s">
        <v>2539</v>
      </c>
      <c r="O585" s="106" t="s">
        <v>798</v>
      </c>
      <c r="P585" s="106" t="s">
        <v>274</v>
      </c>
      <c r="Q585" s="106" t="s">
        <v>959</v>
      </c>
      <c r="R585" s="106" t="s">
        <v>2540</v>
      </c>
    </row>
    <row r="586" spans="12:18" x14ac:dyDescent="0.15">
      <c r="L586" s="106" t="s">
        <v>453</v>
      </c>
      <c r="M586" s="106" t="s">
        <v>2541</v>
      </c>
      <c r="N586" s="106" t="s">
        <v>2542</v>
      </c>
      <c r="O586" s="106" t="s">
        <v>798</v>
      </c>
      <c r="P586" s="106" t="s">
        <v>274</v>
      </c>
      <c r="Q586" s="106" t="s">
        <v>959</v>
      </c>
      <c r="R586" s="106" t="s">
        <v>2543</v>
      </c>
    </row>
    <row r="587" spans="12:18" x14ac:dyDescent="0.15">
      <c r="L587" s="106" t="s">
        <v>464</v>
      </c>
      <c r="M587" s="106" t="s">
        <v>2544</v>
      </c>
      <c r="N587" s="106" t="s">
        <v>2545</v>
      </c>
      <c r="O587" s="106" t="s">
        <v>798</v>
      </c>
      <c r="P587" s="106" t="s">
        <v>274</v>
      </c>
      <c r="Q587" s="106" t="s">
        <v>959</v>
      </c>
      <c r="R587" s="106" t="s">
        <v>2068</v>
      </c>
    </row>
    <row r="588" spans="12:18" x14ac:dyDescent="0.15">
      <c r="L588" s="106" t="s">
        <v>461</v>
      </c>
      <c r="M588" s="106" t="s">
        <v>2546</v>
      </c>
      <c r="N588" s="106" t="s">
        <v>2547</v>
      </c>
      <c r="O588" s="106" t="s">
        <v>798</v>
      </c>
      <c r="P588" s="106" t="s">
        <v>274</v>
      </c>
      <c r="Q588" s="106" t="s">
        <v>959</v>
      </c>
      <c r="R588" s="106" t="s">
        <v>2548</v>
      </c>
    </row>
    <row r="589" spans="12:18" x14ac:dyDescent="0.15">
      <c r="L589" s="106" t="s">
        <v>279</v>
      </c>
      <c r="M589" s="106" t="s">
        <v>2549</v>
      </c>
      <c r="N589" s="106" t="s">
        <v>2550</v>
      </c>
      <c r="O589" s="106" t="s">
        <v>798</v>
      </c>
      <c r="P589" s="106" t="s">
        <v>274</v>
      </c>
      <c r="Q589" s="106" t="s">
        <v>959</v>
      </c>
      <c r="R589" s="106" t="s">
        <v>2551</v>
      </c>
    </row>
    <row r="590" spans="12:18" x14ac:dyDescent="0.15">
      <c r="L590" s="106" t="s">
        <v>434</v>
      </c>
      <c r="M590" s="106" t="s">
        <v>2556</v>
      </c>
      <c r="N590" s="106" t="s">
        <v>2557</v>
      </c>
      <c r="O590" s="106" t="s">
        <v>798</v>
      </c>
      <c r="P590" s="106" t="s">
        <v>262</v>
      </c>
      <c r="Q590" s="106" t="s">
        <v>959</v>
      </c>
      <c r="R590" s="106" t="s">
        <v>2412</v>
      </c>
    </row>
    <row r="591" spans="12:18" x14ac:dyDescent="0.15">
      <c r="L591" s="106" t="s">
        <v>440</v>
      </c>
      <c r="M591" s="106" t="s">
        <v>2559</v>
      </c>
      <c r="N591" s="106" t="s">
        <v>2560</v>
      </c>
      <c r="O591" s="106" t="s">
        <v>2724</v>
      </c>
      <c r="P591" s="106" t="s">
        <v>274</v>
      </c>
      <c r="Q591" s="106" t="s">
        <v>959</v>
      </c>
      <c r="R591" s="106" t="s">
        <v>1715</v>
      </c>
    </row>
    <row r="592" spans="12:18" x14ac:dyDescent="0.15">
      <c r="L592" s="106" t="s">
        <v>780</v>
      </c>
      <c r="M592" s="106" t="s">
        <v>2561</v>
      </c>
      <c r="N592" s="106" t="s">
        <v>2562</v>
      </c>
      <c r="O592" s="106" t="s">
        <v>2724</v>
      </c>
      <c r="P592" s="106" t="s">
        <v>262</v>
      </c>
      <c r="Q592" s="106" t="s">
        <v>959</v>
      </c>
      <c r="R592" s="106" t="s">
        <v>2563</v>
      </c>
    </row>
    <row r="593" spans="12:18" x14ac:dyDescent="0.15">
      <c r="L593" s="106" t="s">
        <v>568</v>
      </c>
      <c r="M593" s="106" t="s">
        <v>2564</v>
      </c>
      <c r="N593" s="106" t="s">
        <v>2565</v>
      </c>
      <c r="O593" s="106" t="s">
        <v>2724</v>
      </c>
      <c r="P593" s="106" t="s">
        <v>262</v>
      </c>
      <c r="Q593" s="106" t="s">
        <v>959</v>
      </c>
      <c r="R593" s="106" t="s">
        <v>1793</v>
      </c>
    </row>
    <row r="594" spans="12:18" x14ac:dyDescent="0.15">
      <c r="L594" s="106" t="s">
        <v>690</v>
      </c>
      <c r="M594" s="106" t="s">
        <v>2568</v>
      </c>
      <c r="N594" s="106" t="s">
        <v>2569</v>
      </c>
      <c r="O594" s="106" t="s">
        <v>2725</v>
      </c>
      <c r="P594" s="106" t="s">
        <v>274</v>
      </c>
      <c r="Q594" s="106" t="s">
        <v>959</v>
      </c>
      <c r="R594" s="106" t="s">
        <v>2543</v>
      </c>
    </row>
    <row r="595" spans="12:18" x14ac:dyDescent="0.15">
      <c r="L595" s="106" t="s">
        <v>692</v>
      </c>
      <c r="M595" s="106" t="s">
        <v>2570</v>
      </c>
      <c r="N595" s="106" t="s">
        <v>2571</v>
      </c>
      <c r="O595" s="106" t="s">
        <v>2725</v>
      </c>
      <c r="P595" s="106" t="s">
        <v>274</v>
      </c>
      <c r="Q595" s="106" t="s">
        <v>959</v>
      </c>
      <c r="R595" s="106" t="s">
        <v>2572</v>
      </c>
    </row>
    <row r="596" spans="12:18" x14ac:dyDescent="0.15">
      <c r="L596" s="106" t="s">
        <v>691</v>
      </c>
      <c r="M596" s="106" t="s">
        <v>2573</v>
      </c>
      <c r="N596" s="106" t="s">
        <v>2574</v>
      </c>
      <c r="O596" s="106" t="s">
        <v>2725</v>
      </c>
      <c r="P596" s="106" t="s">
        <v>274</v>
      </c>
      <c r="Q596" s="106" t="s">
        <v>959</v>
      </c>
      <c r="R596" s="106" t="s">
        <v>2575</v>
      </c>
    </row>
    <row r="597" spans="12:18" x14ac:dyDescent="0.15">
      <c r="L597" s="106" t="s">
        <v>694</v>
      </c>
      <c r="M597" s="106" t="s">
        <v>2576</v>
      </c>
      <c r="N597" s="106" t="s">
        <v>2577</v>
      </c>
      <c r="O597" s="106" t="s">
        <v>2725</v>
      </c>
      <c r="P597" s="106" t="s">
        <v>274</v>
      </c>
      <c r="Q597" s="106" t="s">
        <v>959</v>
      </c>
      <c r="R597" s="106" t="s">
        <v>2578</v>
      </c>
    </row>
    <row r="598" spans="12:18" x14ac:dyDescent="0.15">
      <c r="L598" s="106" t="s">
        <v>740</v>
      </c>
      <c r="M598" s="106" t="s">
        <v>2579</v>
      </c>
      <c r="N598" s="106" t="s">
        <v>2580</v>
      </c>
      <c r="O598" s="106" t="s">
        <v>2725</v>
      </c>
      <c r="P598" s="106" t="s">
        <v>274</v>
      </c>
      <c r="Q598" s="106" t="s">
        <v>959</v>
      </c>
      <c r="R598" s="106" t="s">
        <v>2438</v>
      </c>
    </row>
    <row r="599" spans="12:18" x14ac:dyDescent="0.15">
      <c r="L599" s="106" t="s">
        <v>695</v>
      </c>
      <c r="M599" s="106" t="s">
        <v>2582</v>
      </c>
      <c r="N599" s="106" t="s">
        <v>2583</v>
      </c>
      <c r="O599" s="106" t="s">
        <v>2725</v>
      </c>
      <c r="P599" s="106" t="s">
        <v>262</v>
      </c>
      <c r="Q599" s="106" t="s">
        <v>959</v>
      </c>
      <c r="R599" s="106" t="s">
        <v>2584</v>
      </c>
    </row>
    <row r="600" spans="12:18" x14ac:dyDescent="0.15">
      <c r="L600" s="106" t="s">
        <v>734</v>
      </c>
      <c r="M600" s="106" t="s">
        <v>2588</v>
      </c>
      <c r="N600" s="106" t="s">
        <v>2589</v>
      </c>
      <c r="O600" s="106" t="s">
        <v>2726</v>
      </c>
      <c r="P600" s="106" t="s">
        <v>274</v>
      </c>
      <c r="Q600" s="106" t="s">
        <v>959</v>
      </c>
      <c r="R600" s="106" t="s">
        <v>2023</v>
      </c>
    </row>
    <row r="601" spans="12:18" x14ac:dyDescent="0.15">
      <c r="L601" s="106" t="s">
        <v>590</v>
      </c>
      <c r="M601" s="106" t="s">
        <v>2590</v>
      </c>
      <c r="N601" s="106" t="s">
        <v>2591</v>
      </c>
      <c r="O601" s="106" t="s">
        <v>2726</v>
      </c>
      <c r="P601" s="106" t="s">
        <v>274</v>
      </c>
      <c r="Q601" s="106" t="s">
        <v>959</v>
      </c>
      <c r="R601" s="106" t="s">
        <v>1690</v>
      </c>
    </row>
    <row r="602" spans="12:18" x14ac:dyDescent="0.15">
      <c r="L602" s="106" t="s">
        <v>676</v>
      </c>
      <c r="M602" s="106" t="s">
        <v>2592</v>
      </c>
      <c r="N602" s="106" t="s">
        <v>2593</v>
      </c>
      <c r="O602" s="106" t="s">
        <v>2726</v>
      </c>
      <c r="P602" s="106" t="s">
        <v>274</v>
      </c>
      <c r="Q602" s="106" t="s">
        <v>959</v>
      </c>
      <c r="R602" s="106" t="s">
        <v>2006</v>
      </c>
    </row>
    <row r="603" spans="12:18" x14ac:dyDescent="0.15">
      <c r="L603" s="106" t="s">
        <v>702</v>
      </c>
      <c r="M603" s="106" t="s">
        <v>2594</v>
      </c>
      <c r="N603" s="106" t="s">
        <v>2595</v>
      </c>
      <c r="O603" s="106" t="s">
        <v>2726</v>
      </c>
      <c r="P603" s="106" t="s">
        <v>274</v>
      </c>
      <c r="Q603" s="106" t="s">
        <v>959</v>
      </c>
      <c r="R603" s="106" t="s">
        <v>2490</v>
      </c>
    </row>
    <row r="604" spans="12:18" x14ac:dyDescent="0.15">
      <c r="L604" s="106" t="s">
        <v>718</v>
      </c>
      <c r="M604" s="106" t="s">
        <v>2596</v>
      </c>
      <c r="N604" s="106" t="s">
        <v>2597</v>
      </c>
      <c r="O604" s="106" t="s">
        <v>2726</v>
      </c>
      <c r="P604" s="106" t="s">
        <v>274</v>
      </c>
      <c r="Q604" s="106" t="s">
        <v>959</v>
      </c>
      <c r="R604" s="106" t="s">
        <v>2598</v>
      </c>
    </row>
    <row r="605" spans="12:18" x14ac:dyDescent="0.15">
      <c r="L605" s="106" t="s">
        <v>721</v>
      </c>
      <c r="M605" s="106" t="s">
        <v>2599</v>
      </c>
      <c r="N605" s="106" t="s">
        <v>2600</v>
      </c>
      <c r="O605" s="106" t="s">
        <v>2726</v>
      </c>
      <c r="P605" s="106" t="s">
        <v>274</v>
      </c>
      <c r="Q605" s="106" t="s">
        <v>959</v>
      </c>
      <c r="R605" s="106" t="s">
        <v>1890</v>
      </c>
    </row>
    <row r="606" spans="12:18" x14ac:dyDescent="0.15">
      <c r="L606" s="106" t="s">
        <v>732</v>
      </c>
      <c r="M606" s="106" t="s">
        <v>2601</v>
      </c>
      <c r="N606" s="106" t="s">
        <v>2602</v>
      </c>
      <c r="O606" s="106" t="s">
        <v>2726</v>
      </c>
      <c r="P606" s="106" t="s">
        <v>274</v>
      </c>
      <c r="Q606" s="106" t="s">
        <v>959</v>
      </c>
      <c r="R606" s="106" t="s">
        <v>2572</v>
      </c>
    </row>
    <row r="607" spans="12:18" x14ac:dyDescent="0.15">
      <c r="L607" s="106" t="s">
        <v>722</v>
      </c>
      <c r="M607" s="106" t="s">
        <v>2603</v>
      </c>
      <c r="N607" s="106" t="s">
        <v>2604</v>
      </c>
      <c r="O607" s="106" t="s">
        <v>2726</v>
      </c>
      <c r="P607" s="106" t="s">
        <v>274</v>
      </c>
      <c r="Q607" s="106" t="s">
        <v>959</v>
      </c>
      <c r="R607" s="106" t="s">
        <v>2605</v>
      </c>
    </row>
    <row r="608" spans="12:18" x14ac:dyDescent="0.15">
      <c r="L608" s="106" t="s">
        <v>704</v>
      </c>
      <c r="M608" s="106" t="s">
        <v>2606</v>
      </c>
      <c r="N608" s="106" t="s">
        <v>2607</v>
      </c>
      <c r="O608" s="106" t="s">
        <v>2726</v>
      </c>
      <c r="P608" s="106" t="s">
        <v>274</v>
      </c>
      <c r="Q608" s="106" t="s">
        <v>959</v>
      </c>
      <c r="R608" s="106" t="s">
        <v>2093</v>
      </c>
    </row>
    <row r="609" spans="12:18" x14ac:dyDescent="0.15">
      <c r="L609" s="106" t="s">
        <v>733</v>
      </c>
      <c r="M609" s="106" t="s">
        <v>2608</v>
      </c>
      <c r="N609" s="106" t="s">
        <v>2609</v>
      </c>
      <c r="O609" s="106" t="s">
        <v>2726</v>
      </c>
      <c r="P609" s="106" t="s">
        <v>274</v>
      </c>
      <c r="Q609" s="106" t="s">
        <v>959</v>
      </c>
      <c r="R609" s="106" t="s">
        <v>2610</v>
      </c>
    </row>
    <row r="610" spans="12:18" x14ac:dyDescent="0.15">
      <c r="L610" s="106" t="s">
        <v>717</v>
      </c>
      <c r="M610" s="106" t="s">
        <v>2611</v>
      </c>
      <c r="N610" s="106" t="s">
        <v>2612</v>
      </c>
      <c r="O610" s="106" t="s">
        <v>2726</v>
      </c>
      <c r="P610" s="106" t="s">
        <v>274</v>
      </c>
      <c r="Q610" s="106" t="s">
        <v>959</v>
      </c>
      <c r="R610" s="106" t="s">
        <v>2080</v>
      </c>
    </row>
    <row r="611" spans="12:18" x14ac:dyDescent="0.15">
      <c r="L611" s="106" t="s">
        <v>730</v>
      </c>
      <c r="M611" s="106" t="s">
        <v>2615</v>
      </c>
      <c r="N611" s="106" t="s">
        <v>2616</v>
      </c>
      <c r="O611" s="106" t="s">
        <v>2726</v>
      </c>
      <c r="P611" s="106" t="s">
        <v>262</v>
      </c>
      <c r="Q611" s="106" t="s">
        <v>959</v>
      </c>
      <c r="R611" s="106" t="s">
        <v>2617</v>
      </c>
    </row>
    <row r="612" spans="12:18" x14ac:dyDescent="0.15">
      <c r="L612" s="106" t="s">
        <v>698</v>
      </c>
      <c r="M612" s="106" t="s">
        <v>2618</v>
      </c>
      <c r="N612" s="106" t="s">
        <v>2619</v>
      </c>
      <c r="O612" s="106" t="s">
        <v>2726</v>
      </c>
      <c r="P612" s="106" t="s">
        <v>262</v>
      </c>
      <c r="Q612" s="106" t="s">
        <v>959</v>
      </c>
      <c r="R612" s="106" t="s">
        <v>2065</v>
      </c>
    </row>
    <row r="613" spans="12:18" x14ac:dyDescent="0.15">
      <c r="L613" s="106" t="s">
        <v>731</v>
      </c>
      <c r="M613" s="106" t="s">
        <v>2620</v>
      </c>
      <c r="N613" s="106" t="s">
        <v>2621</v>
      </c>
      <c r="O613" s="106" t="s">
        <v>2726</v>
      </c>
      <c r="P613" s="106" t="s">
        <v>262</v>
      </c>
      <c r="Q613" s="106" t="s">
        <v>959</v>
      </c>
      <c r="R613" s="106" t="s">
        <v>2543</v>
      </c>
    </row>
    <row r="614" spans="12:18" x14ac:dyDescent="0.15">
      <c r="L614" s="106" t="s">
        <v>720</v>
      </c>
      <c r="M614" s="106" t="s">
        <v>2622</v>
      </c>
      <c r="N614" s="106" t="s">
        <v>2623</v>
      </c>
      <c r="O614" s="106" t="s">
        <v>2726</v>
      </c>
      <c r="P614" s="106" t="s">
        <v>262</v>
      </c>
      <c r="Q614" s="106" t="s">
        <v>959</v>
      </c>
      <c r="R614" s="106" t="s">
        <v>1893</v>
      </c>
    </row>
    <row r="615" spans="12:18" x14ac:dyDescent="0.15">
      <c r="L615" s="106" t="s">
        <v>728</v>
      </c>
      <c r="M615" s="106" t="s">
        <v>2624</v>
      </c>
      <c r="N615" s="106" t="s">
        <v>2625</v>
      </c>
      <c r="O615" s="106" t="s">
        <v>2726</v>
      </c>
      <c r="P615" s="106" t="s">
        <v>262</v>
      </c>
      <c r="Q615" s="106" t="s">
        <v>959</v>
      </c>
      <c r="R615" s="106" t="s">
        <v>2626</v>
      </c>
    </row>
    <row r="616" spans="12:18" x14ac:dyDescent="0.15">
      <c r="L616" s="106" t="s">
        <v>706</v>
      </c>
      <c r="M616" s="106" t="s">
        <v>2627</v>
      </c>
      <c r="N616" s="106" t="s">
        <v>2628</v>
      </c>
      <c r="O616" s="106" t="s">
        <v>2727</v>
      </c>
      <c r="P616" s="106" t="s">
        <v>262</v>
      </c>
      <c r="Q616" s="106" t="s">
        <v>959</v>
      </c>
      <c r="R616" s="106" t="s">
        <v>1636</v>
      </c>
    </row>
    <row r="617" spans="12:18" x14ac:dyDescent="0.15">
      <c r="L617" s="106" t="s">
        <v>709</v>
      </c>
      <c r="M617" s="106" t="s">
        <v>2629</v>
      </c>
      <c r="N617" s="106" t="s">
        <v>2630</v>
      </c>
      <c r="O617" s="106" t="s">
        <v>2727</v>
      </c>
      <c r="P617" s="106" t="s">
        <v>262</v>
      </c>
      <c r="Q617" s="106" t="s">
        <v>959</v>
      </c>
      <c r="R617" s="106" t="s">
        <v>2631</v>
      </c>
    </row>
    <row r="618" spans="12:18" x14ac:dyDescent="0.15">
      <c r="L618" s="106" t="s">
        <v>269</v>
      </c>
      <c r="M618" s="106" t="s">
        <v>2636</v>
      </c>
      <c r="N618" s="106" t="s">
        <v>2637</v>
      </c>
      <c r="O618" s="106" t="s">
        <v>2728</v>
      </c>
      <c r="P618" s="106" t="s">
        <v>274</v>
      </c>
      <c r="Q618" s="106" t="s">
        <v>959</v>
      </c>
      <c r="R618" s="106" t="s">
        <v>2638</v>
      </c>
    </row>
    <row r="619" spans="12:18" x14ac:dyDescent="0.15">
      <c r="L619" s="106" t="s">
        <v>265</v>
      </c>
      <c r="M619" s="106" t="s">
        <v>2639</v>
      </c>
      <c r="N619" s="106" t="s">
        <v>2640</v>
      </c>
      <c r="O619" s="106" t="s">
        <v>2728</v>
      </c>
      <c r="P619" s="106" t="s">
        <v>274</v>
      </c>
      <c r="Q619" s="106" t="s">
        <v>959</v>
      </c>
      <c r="R619" s="106" t="s">
        <v>1636</v>
      </c>
    </row>
    <row r="620" spans="12:18" x14ac:dyDescent="0.15">
      <c r="L620" s="106" t="s">
        <v>267</v>
      </c>
      <c r="M620" s="106" t="s">
        <v>2641</v>
      </c>
      <c r="N620" s="106" t="s">
        <v>2642</v>
      </c>
      <c r="O620" s="106" t="s">
        <v>2728</v>
      </c>
      <c r="P620" s="106" t="s">
        <v>274</v>
      </c>
      <c r="Q620" s="106" t="s">
        <v>959</v>
      </c>
      <c r="R620" s="106" t="s">
        <v>2643</v>
      </c>
    </row>
    <row r="621" spans="12:18" x14ac:dyDescent="0.15">
      <c r="L621" s="106" t="s">
        <v>264</v>
      </c>
      <c r="M621" s="106" t="s">
        <v>2644</v>
      </c>
      <c r="N621" s="106" t="s">
        <v>2645</v>
      </c>
      <c r="O621" s="106" t="s">
        <v>2728</v>
      </c>
      <c r="P621" s="106" t="s">
        <v>274</v>
      </c>
      <c r="Q621" s="106" t="s">
        <v>959</v>
      </c>
      <c r="R621" s="106" t="s">
        <v>2006</v>
      </c>
    </row>
    <row r="622" spans="12:18" x14ac:dyDescent="0.15">
      <c r="L622" s="106" t="s">
        <v>270</v>
      </c>
      <c r="M622" s="106" t="s">
        <v>2646</v>
      </c>
      <c r="N622" s="106" t="s">
        <v>2647</v>
      </c>
      <c r="O622" s="106" t="s">
        <v>2728</v>
      </c>
      <c r="P622" s="106" t="s">
        <v>274</v>
      </c>
      <c r="Q622" s="106" t="s">
        <v>959</v>
      </c>
      <c r="R622" s="106" t="s">
        <v>2648</v>
      </c>
    </row>
    <row r="623" spans="12:18" x14ac:dyDescent="0.15">
      <c r="L623" s="106" t="s">
        <v>816</v>
      </c>
      <c r="M623" s="106" t="s">
        <v>2649</v>
      </c>
      <c r="N623" s="106" t="s">
        <v>2650</v>
      </c>
      <c r="O623" s="106" t="s">
        <v>2728</v>
      </c>
      <c r="P623" s="106" t="s">
        <v>274</v>
      </c>
      <c r="Q623" s="106" t="s">
        <v>959</v>
      </c>
      <c r="R623" s="106" t="s">
        <v>2651</v>
      </c>
    </row>
    <row r="624" spans="12:18" x14ac:dyDescent="0.15">
      <c r="L624" s="106" t="s">
        <v>266</v>
      </c>
      <c r="M624" s="106" t="s">
        <v>2652</v>
      </c>
      <c r="N624" s="106" t="s">
        <v>2653</v>
      </c>
      <c r="O624" s="106" t="s">
        <v>2728</v>
      </c>
      <c r="P624" s="106" t="s">
        <v>274</v>
      </c>
      <c r="Q624" s="106" t="s">
        <v>959</v>
      </c>
      <c r="R624" s="106" t="s">
        <v>1702</v>
      </c>
    </row>
    <row r="625" spans="12:18" x14ac:dyDescent="0.15">
      <c r="L625" s="106" t="s">
        <v>814</v>
      </c>
      <c r="M625" s="106" t="s">
        <v>2654</v>
      </c>
      <c r="N625" s="106" t="s">
        <v>2655</v>
      </c>
      <c r="O625" s="106" t="s">
        <v>2728</v>
      </c>
      <c r="P625" s="106" t="s">
        <v>274</v>
      </c>
      <c r="Q625" s="106" t="s">
        <v>959</v>
      </c>
      <c r="R625" s="106" t="s">
        <v>2155</v>
      </c>
    </row>
    <row r="626" spans="12:18" x14ac:dyDescent="0.15">
      <c r="L626" s="106" t="s">
        <v>272</v>
      </c>
      <c r="M626" s="106" t="s">
        <v>2657</v>
      </c>
      <c r="N626" s="106" t="s">
        <v>2658</v>
      </c>
      <c r="O626" s="106" t="s">
        <v>2728</v>
      </c>
      <c r="P626" s="106" t="s">
        <v>262</v>
      </c>
      <c r="Q626" s="106" t="s">
        <v>959</v>
      </c>
      <c r="R626" s="106" t="s">
        <v>1982</v>
      </c>
    </row>
    <row r="627" spans="12:18" x14ac:dyDescent="0.15">
      <c r="L627" s="106" t="s">
        <v>271</v>
      </c>
      <c r="M627" s="106" t="s">
        <v>2659</v>
      </c>
      <c r="N627" s="106" t="s">
        <v>2660</v>
      </c>
      <c r="O627" s="106" t="s">
        <v>2728</v>
      </c>
      <c r="P627" s="106" t="s">
        <v>262</v>
      </c>
      <c r="Q627" s="106" t="s">
        <v>959</v>
      </c>
      <c r="R627" s="106" t="s">
        <v>1705</v>
      </c>
    </row>
    <row r="628" spans="12:18" x14ac:dyDescent="0.15">
      <c r="L628" s="106" t="s">
        <v>268</v>
      </c>
      <c r="M628" s="106" t="s">
        <v>2661</v>
      </c>
      <c r="N628" s="106" t="s">
        <v>2662</v>
      </c>
      <c r="O628" s="106" t="s">
        <v>2728</v>
      </c>
      <c r="P628" s="106" t="s">
        <v>262</v>
      </c>
      <c r="Q628" s="106" t="s">
        <v>959</v>
      </c>
      <c r="R628" s="106" t="s">
        <v>1673</v>
      </c>
    </row>
    <row r="629" spans="12:18" x14ac:dyDescent="0.15">
      <c r="L629" s="106" t="s">
        <v>273</v>
      </c>
      <c r="M629" s="106" t="s">
        <v>2663</v>
      </c>
      <c r="N629" s="106" t="s">
        <v>2664</v>
      </c>
      <c r="O629" s="106" t="s">
        <v>2728</v>
      </c>
      <c r="P629" s="106" t="s">
        <v>262</v>
      </c>
      <c r="Q629" s="106" t="s">
        <v>959</v>
      </c>
      <c r="R629" s="106" t="s">
        <v>1805</v>
      </c>
    </row>
    <row r="630" spans="12:18" x14ac:dyDescent="0.15">
      <c r="L630" s="106" t="s">
        <v>478</v>
      </c>
      <c r="M630" s="106" t="s">
        <v>2666</v>
      </c>
      <c r="N630" s="106" t="s">
        <v>2667</v>
      </c>
      <c r="O630" s="106" t="s">
        <v>2729</v>
      </c>
      <c r="P630" s="106" t="s">
        <v>274</v>
      </c>
      <c r="Q630" s="106" t="s">
        <v>959</v>
      </c>
      <c r="R630" s="106" t="s">
        <v>1693</v>
      </c>
    </row>
    <row r="631" spans="12:18" x14ac:dyDescent="0.15">
      <c r="L631" s="106" t="s">
        <v>500</v>
      </c>
      <c r="M631" s="106" t="s">
        <v>2668</v>
      </c>
      <c r="N631" s="106" t="s">
        <v>2669</v>
      </c>
      <c r="O631" s="106" t="s">
        <v>2729</v>
      </c>
      <c r="P631" s="106" t="s">
        <v>274</v>
      </c>
      <c r="Q631" s="106" t="s">
        <v>959</v>
      </c>
      <c r="R631" s="106" t="s">
        <v>2670</v>
      </c>
    </row>
    <row r="632" spans="12:18" x14ac:dyDescent="0.15">
      <c r="L632" s="106" t="s">
        <v>474</v>
      </c>
      <c r="M632" s="106" t="s">
        <v>2671</v>
      </c>
      <c r="N632" s="106" t="s">
        <v>2672</v>
      </c>
      <c r="O632" s="106" t="s">
        <v>2729</v>
      </c>
      <c r="P632" s="106" t="s">
        <v>274</v>
      </c>
      <c r="Q632" s="106" t="s">
        <v>959</v>
      </c>
      <c r="R632" s="106" t="s">
        <v>2120</v>
      </c>
    </row>
    <row r="633" spans="12:18" x14ac:dyDescent="0.15">
      <c r="L633" s="106" t="s">
        <v>497</v>
      </c>
      <c r="M633" s="106" t="s">
        <v>2673</v>
      </c>
      <c r="N633" s="106" t="s">
        <v>2674</v>
      </c>
      <c r="O633" s="106" t="s">
        <v>2729</v>
      </c>
      <c r="P633" s="106" t="s">
        <v>274</v>
      </c>
      <c r="Q633" s="106" t="s">
        <v>959</v>
      </c>
      <c r="R633" s="106" t="s">
        <v>2201</v>
      </c>
    </row>
    <row r="634" spans="12:18" x14ac:dyDescent="0.15">
      <c r="L634" s="106" t="s">
        <v>483</v>
      </c>
      <c r="M634" s="106" t="s">
        <v>2675</v>
      </c>
      <c r="N634" s="106" t="s">
        <v>2676</v>
      </c>
      <c r="O634" s="106" t="s">
        <v>2729</v>
      </c>
      <c r="P634" s="106" t="s">
        <v>274</v>
      </c>
      <c r="Q634" s="106" t="s">
        <v>959</v>
      </c>
      <c r="R634" s="106" t="s">
        <v>1612</v>
      </c>
    </row>
    <row r="635" spans="12:18" x14ac:dyDescent="0.15">
      <c r="L635" s="106" t="s">
        <v>567</v>
      </c>
      <c r="M635" s="106" t="s">
        <v>2680</v>
      </c>
      <c r="N635" s="106" t="s">
        <v>2681</v>
      </c>
      <c r="O635" s="106" t="s">
        <v>2730</v>
      </c>
      <c r="P635" s="106" t="s">
        <v>262</v>
      </c>
      <c r="Q635" s="106" t="s">
        <v>959</v>
      </c>
      <c r="R635" s="106" t="s">
        <v>2682</v>
      </c>
    </row>
    <row r="636" spans="12:18" x14ac:dyDescent="0.15">
      <c r="L636" s="106"/>
      <c r="M636" s="106"/>
      <c r="N636" s="106"/>
      <c r="O636" s="106"/>
      <c r="P636" s="106"/>
      <c r="Q636" s="106"/>
      <c r="R636" s="106"/>
    </row>
    <row r="637" spans="12:18" x14ac:dyDescent="0.15">
      <c r="L637" s="106"/>
      <c r="M637" s="106"/>
      <c r="N637" s="106"/>
      <c r="O637" s="106"/>
      <c r="P637" s="106"/>
      <c r="Q637" s="106"/>
      <c r="R637" s="106"/>
    </row>
    <row r="638" spans="12:18" x14ac:dyDescent="0.15">
      <c r="L638" s="106"/>
      <c r="M638" s="106"/>
      <c r="N638" s="106"/>
      <c r="O638" s="106"/>
      <c r="P638" s="106"/>
      <c r="Q638" s="106"/>
      <c r="R638" s="106"/>
    </row>
    <row r="639" spans="12:18" x14ac:dyDescent="0.15">
      <c r="L639" s="106"/>
      <c r="M639" s="106"/>
      <c r="N639" s="106"/>
      <c r="O639" s="106"/>
      <c r="P639" s="106"/>
      <c r="Q639" s="106"/>
      <c r="R639" s="106"/>
    </row>
    <row r="640" spans="12:18" x14ac:dyDescent="0.15">
      <c r="L640" s="106"/>
      <c r="M640" s="106"/>
      <c r="N640" s="106"/>
      <c r="O640" s="106"/>
      <c r="P640" s="106"/>
      <c r="Q640" s="106"/>
      <c r="R640" s="106"/>
    </row>
    <row r="641" spans="12:18" x14ac:dyDescent="0.15">
      <c r="L641" s="106"/>
      <c r="M641" s="106"/>
      <c r="N641" s="106"/>
      <c r="O641" s="106"/>
      <c r="P641" s="106"/>
      <c r="Q641" s="106"/>
      <c r="R641" s="106"/>
    </row>
    <row r="642" spans="12:18" x14ac:dyDescent="0.15">
      <c r="L642" s="106"/>
      <c r="M642" s="106"/>
      <c r="N642" s="106"/>
      <c r="O642" s="106"/>
      <c r="P642" s="106"/>
      <c r="Q642" s="106"/>
      <c r="R642" s="106"/>
    </row>
    <row r="643" spans="12:18" x14ac:dyDescent="0.15">
      <c r="L643" s="106"/>
      <c r="M643" s="106"/>
      <c r="N643" s="106"/>
      <c r="O643" s="106"/>
      <c r="P643" s="106"/>
      <c r="Q643" s="106"/>
      <c r="R643" s="106"/>
    </row>
    <row r="644" spans="12:18" x14ac:dyDescent="0.15">
      <c r="L644" s="106"/>
      <c r="M644" s="106"/>
      <c r="N644" s="106"/>
      <c r="O644" s="106"/>
      <c r="P644" s="106"/>
      <c r="Q644" s="106"/>
      <c r="R644" s="106"/>
    </row>
    <row r="645" spans="12:18" x14ac:dyDescent="0.15">
      <c r="L645" s="106"/>
      <c r="M645" s="106"/>
      <c r="N645" s="106"/>
      <c r="O645" s="106"/>
      <c r="P645" s="106"/>
      <c r="Q645" s="106"/>
      <c r="R645" s="106"/>
    </row>
    <row r="646" spans="12:18" x14ac:dyDescent="0.15">
      <c r="L646" s="106"/>
      <c r="M646" s="106"/>
      <c r="N646" s="106"/>
      <c r="O646" s="106"/>
      <c r="P646" s="106"/>
      <c r="Q646" s="106"/>
      <c r="R646" s="106"/>
    </row>
    <row r="647" spans="12:18" x14ac:dyDescent="0.15">
      <c r="L647" s="106"/>
      <c r="M647" s="106"/>
      <c r="N647" s="106"/>
      <c r="O647" s="106"/>
      <c r="P647" s="106"/>
      <c r="Q647" s="106"/>
      <c r="R647" s="106"/>
    </row>
    <row r="648" spans="12:18" x14ac:dyDescent="0.15">
      <c r="L648" s="106"/>
      <c r="M648" s="106"/>
      <c r="N648" s="106"/>
      <c r="O648" s="106"/>
      <c r="P648" s="106"/>
      <c r="Q648" s="106"/>
      <c r="R648" s="106"/>
    </row>
    <row r="649" spans="12:18" x14ac:dyDescent="0.15">
      <c r="L649" s="106"/>
      <c r="M649" s="106"/>
      <c r="N649" s="106"/>
      <c r="O649" s="106"/>
      <c r="P649" s="106"/>
      <c r="Q649" s="106"/>
      <c r="R649" s="106"/>
    </row>
    <row r="650" spans="12:18" x14ac:dyDescent="0.15">
      <c r="L650" s="106"/>
      <c r="M650" s="106"/>
      <c r="N650" s="106"/>
      <c r="O650" s="106"/>
      <c r="P650" s="106"/>
      <c r="Q650" s="106"/>
      <c r="R650" s="106"/>
    </row>
    <row r="651" spans="12:18" x14ac:dyDescent="0.15">
      <c r="L651" s="106"/>
      <c r="M651" s="106"/>
      <c r="N651" s="106"/>
      <c r="O651" s="106"/>
      <c r="P651" s="106"/>
      <c r="Q651" s="106"/>
      <c r="R651" s="106"/>
    </row>
    <row r="652" spans="12:18" x14ac:dyDescent="0.15">
      <c r="L652" s="106"/>
      <c r="M652" s="106"/>
      <c r="N652" s="106"/>
      <c r="O652" s="106"/>
      <c r="P652" s="106"/>
      <c r="Q652" s="106"/>
      <c r="R652" s="106"/>
    </row>
    <row r="653" spans="12:18" x14ac:dyDescent="0.15">
      <c r="L653" s="106"/>
      <c r="M653" s="106"/>
      <c r="N653" s="106"/>
      <c r="O653" s="106"/>
      <c r="P653" s="106"/>
      <c r="Q653" s="106"/>
      <c r="R653" s="106"/>
    </row>
    <row r="654" spans="12:18" x14ac:dyDescent="0.15">
      <c r="L654" s="106"/>
      <c r="M654" s="106"/>
      <c r="N654" s="106"/>
      <c r="O654" s="106"/>
      <c r="P654" s="106"/>
      <c r="Q654" s="106"/>
      <c r="R654" s="106"/>
    </row>
    <row r="655" spans="12:18" x14ac:dyDescent="0.15">
      <c r="L655" s="106"/>
      <c r="M655" s="106"/>
      <c r="N655" s="106"/>
      <c r="O655" s="106"/>
      <c r="P655" s="106"/>
      <c r="Q655" s="106"/>
      <c r="R655" s="106"/>
    </row>
    <row r="656" spans="12:18" x14ac:dyDescent="0.15">
      <c r="L656" s="106"/>
      <c r="M656" s="106"/>
      <c r="N656" s="106"/>
      <c r="O656" s="106"/>
      <c r="P656" s="106"/>
      <c r="Q656" s="106"/>
      <c r="R656" s="106"/>
    </row>
    <row r="657" spans="12:18" x14ac:dyDescent="0.15">
      <c r="L657" s="106"/>
      <c r="M657" s="106"/>
      <c r="N657" s="106"/>
      <c r="O657" s="106"/>
      <c r="P657" s="106"/>
      <c r="Q657" s="106"/>
      <c r="R657" s="106"/>
    </row>
    <row r="658" spans="12:18" x14ac:dyDescent="0.15">
      <c r="L658" s="106"/>
      <c r="M658" s="106"/>
      <c r="N658" s="106"/>
      <c r="O658" s="106"/>
      <c r="P658" s="106"/>
      <c r="Q658" s="106"/>
      <c r="R658" s="106"/>
    </row>
    <row r="659" spans="12:18" x14ac:dyDescent="0.15">
      <c r="L659" s="106"/>
      <c r="M659" s="106"/>
      <c r="N659" s="106"/>
      <c r="O659" s="106"/>
      <c r="P659" s="106"/>
      <c r="Q659" s="106"/>
      <c r="R659" s="106"/>
    </row>
    <row r="660" spans="12:18" x14ac:dyDescent="0.15">
      <c r="L660" s="106"/>
      <c r="M660" s="106"/>
      <c r="N660" s="106"/>
      <c r="O660" s="106"/>
      <c r="P660" s="106"/>
      <c r="Q660" s="106"/>
      <c r="R660" s="106"/>
    </row>
    <row r="661" spans="12:18" x14ac:dyDescent="0.15">
      <c r="L661" s="106"/>
      <c r="M661" s="106"/>
      <c r="N661" s="106"/>
      <c r="O661" s="106"/>
      <c r="P661" s="106"/>
      <c r="Q661" s="106"/>
      <c r="R661" s="106"/>
    </row>
    <row r="662" spans="12:18" x14ac:dyDescent="0.15">
      <c r="L662" s="106"/>
      <c r="M662" s="106"/>
      <c r="N662" s="106"/>
      <c r="O662" s="106"/>
      <c r="P662" s="106"/>
      <c r="Q662" s="106"/>
      <c r="R662" s="106"/>
    </row>
    <row r="663" spans="12:18" x14ac:dyDescent="0.15">
      <c r="L663" s="106"/>
      <c r="M663" s="106"/>
      <c r="N663" s="106"/>
      <c r="O663" s="106"/>
      <c r="P663" s="106"/>
      <c r="Q663" s="106"/>
      <c r="R663" s="106"/>
    </row>
    <row r="664" spans="12:18" x14ac:dyDescent="0.15">
      <c r="L664" s="106"/>
      <c r="M664" s="106"/>
      <c r="N664" s="106"/>
      <c r="O664" s="106"/>
      <c r="P664" s="106"/>
      <c r="Q664" s="106"/>
      <c r="R664" s="106"/>
    </row>
    <row r="665" spans="12:18" x14ac:dyDescent="0.15">
      <c r="L665" s="106"/>
      <c r="M665" s="106"/>
      <c r="N665" s="106"/>
      <c r="O665" s="106"/>
      <c r="P665" s="106"/>
      <c r="Q665" s="106"/>
      <c r="R665" s="106"/>
    </row>
    <row r="666" spans="12:18" x14ac:dyDescent="0.15">
      <c r="L666" s="106"/>
      <c r="M666" s="106"/>
      <c r="N666" s="106"/>
      <c r="O666" s="106"/>
      <c r="P666" s="106"/>
      <c r="Q666" s="106"/>
      <c r="R666" s="106"/>
    </row>
    <row r="667" spans="12:18" x14ac:dyDescent="0.15">
      <c r="L667" s="106"/>
      <c r="M667" s="106"/>
      <c r="N667" s="106"/>
      <c r="O667" s="106"/>
      <c r="P667" s="106"/>
      <c r="Q667" s="106"/>
      <c r="R667" s="106"/>
    </row>
    <row r="668" spans="12:18" x14ac:dyDescent="0.15">
      <c r="L668" s="106"/>
      <c r="M668" s="106"/>
      <c r="N668" s="106"/>
      <c r="O668" s="106"/>
      <c r="P668" s="106"/>
      <c r="Q668" s="106"/>
      <c r="R668" s="106"/>
    </row>
    <row r="669" spans="12:18" x14ac:dyDescent="0.15">
      <c r="L669" s="106"/>
      <c r="M669" s="106"/>
      <c r="N669" s="106"/>
      <c r="O669" s="106"/>
      <c r="P669" s="106"/>
      <c r="Q669" s="106"/>
      <c r="R669" s="106"/>
    </row>
    <row r="670" spans="12:18" x14ac:dyDescent="0.15">
      <c r="L670" s="106"/>
      <c r="M670" s="106"/>
      <c r="N670" s="106"/>
      <c r="O670" s="106"/>
      <c r="P670" s="106"/>
      <c r="Q670" s="106"/>
      <c r="R670" s="106"/>
    </row>
    <row r="671" spans="12:18" x14ac:dyDescent="0.15">
      <c r="L671" s="106"/>
      <c r="M671" s="106"/>
      <c r="N671" s="106"/>
      <c r="O671" s="106"/>
      <c r="P671" s="106"/>
      <c r="Q671" s="106"/>
      <c r="R671" s="106"/>
    </row>
    <row r="672" spans="12:18" x14ac:dyDescent="0.15">
      <c r="L672" s="106"/>
      <c r="M672" s="106"/>
      <c r="N672" s="106"/>
      <c r="O672" s="106"/>
      <c r="P672" s="106"/>
      <c r="Q672" s="106"/>
      <c r="R672" s="106"/>
    </row>
    <row r="673" spans="12:18" x14ac:dyDescent="0.15">
      <c r="L673" s="106"/>
      <c r="M673" s="106"/>
      <c r="N673" s="106"/>
      <c r="O673" s="106"/>
      <c r="P673" s="106"/>
      <c r="Q673" s="106"/>
      <c r="R673" s="106"/>
    </row>
    <row r="674" spans="12:18" x14ac:dyDescent="0.15">
      <c r="L674" s="106"/>
      <c r="M674" s="106"/>
      <c r="N674" s="106"/>
      <c r="O674" s="106"/>
      <c r="P674" s="106"/>
      <c r="Q674" s="106"/>
      <c r="R674" s="106"/>
    </row>
    <row r="675" spans="12:18" x14ac:dyDescent="0.15">
      <c r="L675" s="106"/>
      <c r="M675" s="106"/>
      <c r="N675" s="106"/>
      <c r="O675" s="106"/>
      <c r="P675" s="106"/>
      <c r="Q675" s="106"/>
      <c r="R675" s="106"/>
    </row>
    <row r="676" spans="12:18" x14ac:dyDescent="0.15">
      <c r="L676" s="106"/>
      <c r="M676" s="106"/>
      <c r="N676" s="106"/>
      <c r="O676" s="106"/>
      <c r="P676" s="106"/>
      <c r="Q676" s="106"/>
      <c r="R676" s="106"/>
    </row>
    <row r="677" spans="12:18" x14ac:dyDescent="0.15">
      <c r="L677" s="106"/>
      <c r="M677" s="106"/>
      <c r="N677" s="106"/>
      <c r="O677" s="106"/>
      <c r="P677" s="106"/>
      <c r="Q677" s="106"/>
      <c r="R677" s="106"/>
    </row>
    <row r="678" spans="12:18" x14ac:dyDescent="0.15">
      <c r="L678" s="106"/>
      <c r="M678" s="106"/>
      <c r="N678" s="106"/>
      <c r="O678" s="106"/>
      <c r="P678" s="106"/>
      <c r="Q678" s="106"/>
      <c r="R678" s="106"/>
    </row>
    <row r="679" spans="12:18" x14ac:dyDescent="0.15">
      <c r="L679" s="106"/>
      <c r="M679" s="106"/>
      <c r="N679" s="106"/>
      <c r="O679" s="106"/>
      <c r="P679" s="106"/>
      <c r="Q679" s="106"/>
      <c r="R679" s="106"/>
    </row>
    <row r="680" spans="12:18" x14ac:dyDescent="0.15">
      <c r="L680" s="106"/>
      <c r="M680" s="106"/>
      <c r="N680" s="106"/>
      <c r="O680" s="106"/>
      <c r="P680" s="106"/>
      <c r="Q680" s="106"/>
      <c r="R680" s="106"/>
    </row>
    <row r="681" spans="12:18" x14ac:dyDescent="0.15">
      <c r="L681" s="106"/>
      <c r="M681" s="106"/>
      <c r="N681" s="106"/>
      <c r="O681" s="106"/>
      <c r="P681" s="106"/>
      <c r="Q681" s="106"/>
      <c r="R681" s="106"/>
    </row>
    <row r="682" spans="12:18" x14ac:dyDescent="0.15">
      <c r="L682" s="106"/>
      <c r="M682" s="106"/>
      <c r="N682" s="106"/>
      <c r="O682" s="106"/>
      <c r="P682" s="106"/>
      <c r="Q682" s="106"/>
      <c r="R682" s="106"/>
    </row>
    <row r="683" spans="12:18" x14ac:dyDescent="0.15">
      <c r="L683" s="106"/>
      <c r="M683" s="106"/>
      <c r="N683" s="106"/>
      <c r="O683" s="106"/>
      <c r="P683" s="106"/>
      <c r="Q683" s="106"/>
      <c r="R683" s="106"/>
    </row>
    <row r="684" spans="12:18" x14ac:dyDescent="0.15">
      <c r="L684" s="106"/>
      <c r="M684" s="106"/>
      <c r="N684" s="106"/>
      <c r="O684" s="106"/>
      <c r="P684" s="106"/>
      <c r="Q684" s="106"/>
      <c r="R684" s="106"/>
    </row>
    <row r="685" spans="12:18" x14ac:dyDescent="0.15">
      <c r="L685" s="106"/>
      <c r="M685" s="106"/>
      <c r="N685" s="106"/>
      <c r="O685" s="106"/>
      <c r="P685" s="106"/>
      <c r="Q685" s="106"/>
      <c r="R685" s="106"/>
    </row>
    <row r="686" spans="12:18" x14ac:dyDescent="0.15">
      <c r="L686" s="106"/>
      <c r="M686" s="106"/>
      <c r="N686" s="106"/>
      <c r="O686" s="106"/>
      <c r="P686" s="106"/>
      <c r="Q686" s="106"/>
      <c r="R686" s="106"/>
    </row>
    <row r="687" spans="12:18" x14ac:dyDescent="0.15">
      <c r="L687" s="106"/>
      <c r="M687" s="106"/>
      <c r="N687" s="106"/>
      <c r="O687" s="106"/>
      <c r="P687" s="106"/>
      <c r="Q687" s="106"/>
      <c r="R687" s="106"/>
    </row>
    <row r="688" spans="12:18" x14ac:dyDescent="0.15">
      <c r="L688" s="106"/>
      <c r="M688" s="106"/>
      <c r="N688" s="106"/>
      <c r="O688" s="106"/>
      <c r="P688" s="106"/>
      <c r="Q688" s="106"/>
      <c r="R688" s="106"/>
    </row>
    <row r="689" spans="12:18" x14ac:dyDescent="0.15">
      <c r="L689" s="106"/>
      <c r="M689" s="106"/>
      <c r="N689" s="106"/>
      <c r="O689" s="106"/>
      <c r="P689" s="106"/>
      <c r="Q689" s="106"/>
      <c r="R689" s="106"/>
    </row>
    <row r="690" spans="12:18" x14ac:dyDescent="0.15">
      <c r="L690" s="106"/>
      <c r="M690" s="106"/>
      <c r="N690" s="106"/>
      <c r="O690" s="106"/>
      <c r="P690" s="106"/>
      <c r="Q690" s="106"/>
      <c r="R690" s="106"/>
    </row>
    <row r="691" spans="12:18" x14ac:dyDescent="0.15">
      <c r="L691" s="106"/>
      <c r="M691" s="106"/>
      <c r="N691" s="106"/>
      <c r="O691" s="106"/>
      <c r="P691" s="106"/>
      <c r="Q691" s="106"/>
      <c r="R691" s="106"/>
    </row>
    <row r="692" spans="12:18" x14ac:dyDescent="0.15">
      <c r="L692" s="106"/>
      <c r="M692" s="106"/>
      <c r="N692" s="106"/>
      <c r="O692" s="106"/>
      <c r="P692" s="106"/>
      <c r="Q692" s="106"/>
      <c r="R692" s="106"/>
    </row>
    <row r="693" spans="12:18" x14ac:dyDescent="0.15">
      <c r="L693" s="106"/>
      <c r="M693" s="106"/>
      <c r="N693" s="106"/>
      <c r="O693" s="106"/>
      <c r="P693" s="106"/>
      <c r="Q693" s="106"/>
      <c r="R693" s="106"/>
    </row>
    <row r="694" spans="12:18" x14ac:dyDescent="0.15">
      <c r="L694" s="106"/>
      <c r="M694" s="106"/>
      <c r="N694" s="106"/>
      <c r="O694" s="106"/>
      <c r="P694" s="106"/>
      <c r="Q694" s="106"/>
      <c r="R694" s="106"/>
    </row>
    <row r="695" spans="12:18" x14ac:dyDescent="0.15">
      <c r="L695" s="106"/>
      <c r="M695" s="106"/>
      <c r="N695" s="106"/>
      <c r="O695" s="106"/>
      <c r="P695" s="106"/>
      <c r="Q695" s="106"/>
      <c r="R695" s="106"/>
    </row>
    <row r="696" spans="12:18" x14ac:dyDescent="0.15">
      <c r="L696" s="106"/>
      <c r="M696" s="106"/>
      <c r="N696" s="106"/>
      <c r="O696" s="106"/>
      <c r="P696" s="106"/>
      <c r="Q696" s="106"/>
      <c r="R696" s="106"/>
    </row>
    <row r="697" spans="12:18" x14ac:dyDescent="0.15">
      <c r="L697" s="106"/>
      <c r="M697" s="106"/>
      <c r="N697" s="106"/>
      <c r="O697" s="106"/>
      <c r="P697" s="106"/>
      <c r="Q697" s="106"/>
      <c r="R697" s="106"/>
    </row>
    <row r="698" spans="12:18" x14ac:dyDescent="0.15">
      <c r="L698" s="106"/>
      <c r="M698" s="106"/>
      <c r="N698" s="106"/>
      <c r="O698" s="106"/>
      <c r="P698" s="106"/>
      <c r="Q698" s="106"/>
      <c r="R698" s="106"/>
    </row>
    <row r="699" spans="12:18" x14ac:dyDescent="0.15">
      <c r="L699" s="106"/>
      <c r="M699" s="106"/>
      <c r="N699" s="106"/>
      <c r="O699" s="106"/>
      <c r="P699" s="106"/>
      <c r="Q699" s="106"/>
      <c r="R699" s="106"/>
    </row>
    <row r="700" spans="12:18" x14ac:dyDescent="0.15">
      <c r="L700" s="106"/>
      <c r="M700" s="106"/>
      <c r="N700" s="106"/>
      <c r="O700" s="106"/>
      <c r="P700" s="106"/>
      <c r="Q700" s="106"/>
      <c r="R700" s="106"/>
    </row>
    <row r="701" spans="12:18" x14ac:dyDescent="0.15">
      <c r="L701" s="106"/>
      <c r="M701" s="106"/>
      <c r="N701" s="106"/>
      <c r="O701" s="106"/>
      <c r="P701" s="106"/>
      <c r="Q701" s="106"/>
      <c r="R701" s="106"/>
    </row>
    <row r="702" spans="12:18" x14ac:dyDescent="0.15">
      <c r="L702" s="106"/>
      <c r="M702" s="106"/>
      <c r="N702" s="106"/>
      <c r="O702" s="106"/>
      <c r="P702" s="106"/>
      <c r="Q702" s="106"/>
      <c r="R702" s="106"/>
    </row>
    <row r="703" spans="12:18" x14ac:dyDescent="0.15">
      <c r="L703" s="106"/>
      <c r="M703" s="106"/>
      <c r="N703" s="106"/>
      <c r="O703" s="106"/>
      <c r="P703" s="106"/>
      <c r="Q703" s="106"/>
      <c r="R703" s="106"/>
    </row>
    <row r="704" spans="12:18" x14ac:dyDescent="0.15">
      <c r="L704" s="106"/>
      <c r="M704" s="106"/>
      <c r="N704" s="106"/>
      <c r="O704" s="106"/>
      <c r="P704" s="106"/>
      <c r="Q704" s="106"/>
      <c r="R704" s="106"/>
    </row>
    <row r="705" spans="12:18" x14ac:dyDescent="0.15">
      <c r="L705" s="106"/>
      <c r="M705" s="106"/>
      <c r="N705" s="106"/>
      <c r="O705" s="106"/>
      <c r="P705" s="106"/>
      <c r="Q705" s="106"/>
      <c r="R705" s="106"/>
    </row>
    <row r="706" spans="12:18" x14ac:dyDescent="0.15">
      <c r="L706" s="106"/>
      <c r="M706" s="106"/>
      <c r="N706" s="106"/>
      <c r="O706" s="106"/>
      <c r="P706" s="106"/>
      <c r="Q706" s="106"/>
      <c r="R706" s="106"/>
    </row>
    <row r="707" spans="12:18" x14ac:dyDescent="0.15">
      <c r="L707" s="106"/>
      <c r="M707" s="106"/>
      <c r="N707" s="106"/>
      <c r="O707" s="106"/>
      <c r="P707" s="106"/>
      <c r="Q707" s="106"/>
      <c r="R707" s="106"/>
    </row>
    <row r="708" spans="12:18" x14ac:dyDescent="0.15">
      <c r="L708" s="106"/>
      <c r="M708" s="106"/>
      <c r="N708" s="106"/>
      <c r="O708" s="106"/>
      <c r="P708" s="106"/>
      <c r="Q708" s="106"/>
      <c r="R708" s="106"/>
    </row>
    <row r="709" spans="12:18" x14ac:dyDescent="0.15">
      <c r="L709" s="106"/>
      <c r="M709" s="106"/>
      <c r="N709" s="106"/>
      <c r="O709" s="106"/>
      <c r="P709" s="106"/>
      <c r="Q709" s="106"/>
      <c r="R709" s="106"/>
    </row>
    <row r="710" spans="12:18" x14ac:dyDescent="0.15">
      <c r="L710" s="106"/>
      <c r="M710" s="106"/>
      <c r="N710" s="106"/>
      <c r="O710" s="106"/>
      <c r="P710" s="106"/>
      <c r="Q710" s="106"/>
      <c r="R710" s="106"/>
    </row>
    <row r="711" spans="12:18" x14ac:dyDescent="0.15">
      <c r="L711" s="106"/>
      <c r="M711" s="106"/>
      <c r="N711" s="106"/>
      <c r="O711" s="106"/>
      <c r="P711" s="106"/>
      <c r="Q711" s="106"/>
      <c r="R711" s="106"/>
    </row>
    <row r="712" spans="12:18" x14ac:dyDescent="0.15">
      <c r="L712" s="106"/>
      <c r="M712" s="106"/>
      <c r="N712" s="106"/>
      <c r="O712" s="106"/>
      <c r="P712" s="106"/>
      <c r="Q712" s="106"/>
      <c r="R712" s="106"/>
    </row>
    <row r="713" spans="12:18" x14ac:dyDescent="0.15">
      <c r="L713" s="106"/>
      <c r="M713" s="106"/>
      <c r="N713" s="106"/>
      <c r="O713" s="106"/>
      <c r="P713" s="106"/>
      <c r="Q713" s="106"/>
      <c r="R713" s="106"/>
    </row>
    <row r="714" spans="12:18" x14ac:dyDescent="0.15">
      <c r="L714" s="106"/>
      <c r="M714" s="106"/>
      <c r="N714" s="106"/>
      <c r="O714" s="106"/>
      <c r="P714" s="106"/>
      <c r="Q714" s="106"/>
      <c r="R714" s="106"/>
    </row>
    <row r="715" spans="12:18" x14ac:dyDescent="0.15">
      <c r="L715" s="106"/>
      <c r="M715" s="106"/>
      <c r="N715" s="106"/>
      <c r="O715" s="106"/>
      <c r="P715" s="106"/>
      <c r="Q715" s="106"/>
      <c r="R715" s="106"/>
    </row>
    <row r="716" spans="12:18" x14ac:dyDescent="0.15">
      <c r="L716" s="106"/>
      <c r="M716" s="106"/>
      <c r="N716" s="106"/>
      <c r="O716" s="106"/>
      <c r="P716" s="106"/>
      <c r="Q716" s="106"/>
      <c r="R716" s="106"/>
    </row>
    <row r="717" spans="12:18" x14ac:dyDescent="0.15">
      <c r="L717" s="106"/>
      <c r="M717" s="106"/>
      <c r="N717" s="106"/>
      <c r="O717" s="106"/>
      <c r="P717" s="106"/>
      <c r="Q717" s="106"/>
      <c r="R717" s="106"/>
    </row>
    <row r="718" spans="12:18" x14ac:dyDescent="0.15">
      <c r="L718" s="106"/>
      <c r="M718" s="106"/>
      <c r="N718" s="106"/>
      <c r="O718" s="106"/>
      <c r="P718" s="106"/>
      <c r="Q718" s="106"/>
      <c r="R718" s="106"/>
    </row>
    <row r="719" spans="12:18" x14ac:dyDescent="0.15">
      <c r="L719" s="106"/>
      <c r="M719" s="106"/>
      <c r="N719" s="106"/>
      <c r="O719" s="106"/>
      <c r="P719" s="106"/>
      <c r="Q719" s="106"/>
      <c r="R719" s="106"/>
    </row>
    <row r="720" spans="12:18" x14ac:dyDescent="0.15">
      <c r="L720" s="106"/>
      <c r="M720" s="106"/>
      <c r="N720" s="106"/>
      <c r="O720" s="106"/>
      <c r="P720" s="106"/>
      <c r="Q720" s="106"/>
      <c r="R720" s="106"/>
    </row>
    <row r="721" spans="12:18" x14ac:dyDescent="0.15">
      <c r="L721" s="106"/>
      <c r="M721" s="106"/>
      <c r="N721" s="106"/>
      <c r="O721" s="106"/>
      <c r="P721" s="106"/>
      <c r="Q721" s="106"/>
      <c r="R721" s="106"/>
    </row>
    <row r="722" spans="12:18" x14ac:dyDescent="0.15">
      <c r="L722" s="106"/>
      <c r="M722" s="106"/>
      <c r="N722" s="106"/>
      <c r="O722" s="106"/>
      <c r="P722" s="106"/>
      <c r="Q722" s="106"/>
      <c r="R722" s="106"/>
    </row>
    <row r="723" spans="12:18" x14ac:dyDescent="0.15">
      <c r="L723" s="106"/>
      <c r="M723" s="106"/>
      <c r="N723" s="106"/>
      <c r="O723" s="106"/>
      <c r="P723" s="106"/>
      <c r="Q723" s="106"/>
      <c r="R723" s="106"/>
    </row>
    <row r="724" spans="12:18" x14ac:dyDescent="0.15">
      <c r="L724" s="106"/>
      <c r="M724" s="106"/>
      <c r="N724" s="106"/>
      <c r="O724" s="106"/>
      <c r="P724" s="106"/>
      <c r="Q724" s="106"/>
      <c r="R724" s="106"/>
    </row>
    <row r="725" spans="12:18" x14ac:dyDescent="0.15">
      <c r="L725" s="106"/>
      <c r="M725" s="106"/>
      <c r="N725" s="106"/>
      <c r="O725" s="106"/>
      <c r="P725" s="106"/>
      <c r="Q725" s="106"/>
      <c r="R725" s="106"/>
    </row>
    <row r="726" spans="12:18" x14ac:dyDescent="0.15">
      <c r="L726" s="106"/>
      <c r="M726" s="106"/>
      <c r="N726" s="106"/>
      <c r="O726" s="106"/>
      <c r="P726" s="106"/>
      <c r="Q726" s="106"/>
      <c r="R726" s="106"/>
    </row>
    <row r="727" spans="12:18" x14ac:dyDescent="0.15">
      <c r="L727" s="106"/>
      <c r="M727" s="106"/>
      <c r="N727" s="106"/>
      <c r="O727" s="106"/>
      <c r="P727" s="106"/>
      <c r="Q727" s="106"/>
      <c r="R727" s="106"/>
    </row>
    <row r="728" spans="12:18" x14ac:dyDescent="0.15">
      <c r="L728" s="106"/>
      <c r="M728" s="106"/>
      <c r="N728" s="106"/>
      <c r="O728" s="106"/>
      <c r="P728" s="106"/>
      <c r="Q728" s="106"/>
      <c r="R728" s="106"/>
    </row>
    <row r="729" spans="12:18" x14ac:dyDescent="0.15">
      <c r="L729" s="106"/>
      <c r="M729" s="106"/>
      <c r="N729" s="106"/>
      <c r="O729" s="106"/>
      <c r="P729" s="106"/>
      <c r="Q729" s="106"/>
      <c r="R729" s="106"/>
    </row>
    <row r="730" spans="12:18" x14ac:dyDescent="0.15">
      <c r="L730" s="106"/>
      <c r="M730" s="106"/>
      <c r="N730" s="106"/>
      <c r="O730" s="106"/>
      <c r="P730" s="106"/>
      <c r="Q730" s="106"/>
      <c r="R730" s="106"/>
    </row>
    <row r="731" spans="12:18" x14ac:dyDescent="0.15">
      <c r="L731" s="106"/>
      <c r="M731" s="106"/>
      <c r="N731" s="106"/>
      <c r="O731" s="106"/>
      <c r="P731" s="106"/>
      <c r="Q731" s="106"/>
      <c r="R731" s="106"/>
    </row>
    <row r="732" spans="12:18" x14ac:dyDescent="0.15">
      <c r="L732" s="106"/>
      <c r="M732" s="106"/>
      <c r="N732" s="106"/>
      <c r="O732" s="106"/>
      <c r="P732" s="106"/>
      <c r="Q732" s="106"/>
      <c r="R732" s="106"/>
    </row>
    <row r="733" spans="12:18" x14ac:dyDescent="0.15">
      <c r="L733" s="106"/>
      <c r="M733" s="106"/>
      <c r="N733" s="106"/>
      <c r="O733" s="106"/>
      <c r="P733" s="106"/>
      <c r="Q733" s="106"/>
      <c r="R733" s="106"/>
    </row>
    <row r="734" spans="12:18" x14ac:dyDescent="0.15">
      <c r="L734" s="106"/>
      <c r="M734" s="106"/>
      <c r="N734" s="106"/>
      <c r="O734" s="106"/>
      <c r="P734" s="106"/>
      <c r="Q734" s="106"/>
      <c r="R734" s="106"/>
    </row>
    <row r="735" spans="12:18" x14ac:dyDescent="0.15">
      <c r="L735" s="106"/>
      <c r="M735" s="106"/>
      <c r="N735" s="106"/>
      <c r="O735" s="106"/>
      <c r="P735" s="106"/>
      <c r="Q735" s="106"/>
      <c r="R735" s="106"/>
    </row>
    <row r="736" spans="12:18" x14ac:dyDescent="0.15">
      <c r="L736" s="106"/>
      <c r="M736" s="106"/>
      <c r="N736" s="106"/>
      <c r="O736" s="106"/>
      <c r="P736" s="106"/>
      <c r="Q736" s="106"/>
      <c r="R736" s="106"/>
    </row>
    <row r="737" spans="12:18" x14ac:dyDescent="0.15">
      <c r="L737" s="106"/>
      <c r="M737" s="106"/>
      <c r="N737" s="106"/>
      <c r="O737" s="106"/>
      <c r="P737" s="106"/>
      <c r="Q737" s="106"/>
      <c r="R737" s="106"/>
    </row>
    <row r="738" spans="12:18" x14ac:dyDescent="0.15">
      <c r="L738" s="106"/>
      <c r="M738" s="106"/>
      <c r="N738" s="106"/>
      <c r="O738" s="106"/>
      <c r="P738" s="106"/>
      <c r="Q738" s="106"/>
      <c r="R738" s="106"/>
    </row>
    <row r="739" spans="12:18" x14ac:dyDescent="0.15">
      <c r="L739" s="106"/>
      <c r="M739" s="106"/>
      <c r="N739" s="106"/>
      <c r="O739" s="106"/>
      <c r="P739" s="106"/>
      <c r="Q739" s="106"/>
      <c r="R739" s="106"/>
    </row>
    <row r="740" spans="12:18" x14ac:dyDescent="0.15">
      <c r="L740" s="106"/>
      <c r="M740" s="106"/>
      <c r="N740" s="106"/>
      <c r="O740" s="106"/>
      <c r="P740" s="106"/>
      <c r="Q740" s="106"/>
      <c r="R740" s="106"/>
    </row>
    <row r="741" spans="12:18" x14ac:dyDescent="0.15">
      <c r="L741" s="106"/>
      <c r="M741" s="106"/>
      <c r="N741" s="106"/>
      <c r="O741" s="106"/>
      <c r="P741" s="106"/>
      <c r="Q741" s="106"/>
      <c r="R741" s="106"/>
    </row>
    <row r="742" spans="12:18" x14ac:dyDescent="0.15">
      <c r="L742" s="106"/>
      <c r="M742" s="106"/>
      <c r="N742" s="106"/>
      <c r="O742" s="106"/>
      <c r="P742" s="106"/>
      <c r="Q742" s="106"/>
      <c r="R742" s="106"/>
    </row>
    <row r="743" spans="12:18" x14ac:dyDescent="0.15">
      <c r="L743" s="106"/>
      <c r="M743" s="106"/>
      <c r="N743" s="106"/>
      <c r="O743" s="106"/>
      <c r="P743" s="106"/>
      <c r="Q743" s="106"/>
      <c r="R743" s="106"/>
    </row>
    <row r="744" spans="12:18" x14ac:dyDescent="0.15">
      <c r="L744" s="106"/>
      <c r="M744" s="106"/>
      <c r="N744" s="106"/>
      <c r="O744" s="106"/>
      <c r="P744" s="106"/>
      <c r="Q744" s="106"/>
      <c r="R744" s="106"/>
    </row>
    <row r="745" spans="12:18" x14ac:dyDescent="0.15">
      <c r="L745" s="106"/>
      <c r="M745" s="106"/>
      <c r="N745" s="106"/>
      <c r="O745" s="106"/>
      <c r="P745" s="106"/>
      <c r="Q745" s="106"/>
      <c r="R745" s="106"/>
    </row>
    <row r="746" spans="12:18" x14ac:dyDescent="0.15">
      <c r="L746" s="106"/>
      <c r="M746" s="106"/>
      <c r="N746" s="106"/>
      <c r="O746" s="106"/>
      <c r="P746" s="106"/>
      <c r="Q746" s="106"/>
      <c r="R746" s="106"/>
    </row>
    <row r="747" spans="12:18" x14ac:dyDescent="0.15">
      <c r="L747" s="106"/>
      <c r="M747" s="106"/>
      <c r="N747" s="106"/>
      <c r="O747" s="106"/>
      <c r="P747" s="106"/>
      <c r="Q747" s="106"/>
      <c r="R747" s="106"/>
    </row>
    <row r="748" spans="12:18" x14ac:dyDescent="0.15">
      <c r="L748" s="106"/>
      <c r="M748" s="106"/>
      <c r="N748" s="106"/>
      <c r="O748" s="106"/>
      <c r="P748" s="106"/>
      <c r="Q748" s="106"/>
      <c r="R748" s="106"/>
    </row>
    <row r="749" spans="12:18" x14ac:dyDescent="0.15">
      <c r="L749" s="106"/>
      <c r="M749" s="106"/>
      <c r="N749" s="106"/>
      <c r="O749" s="106"/>
      <c r="P749" s="106"/>
      <c r="Q749" s="106"/>
      <c r="R749" s="106"/>
    </row>
    <row r="750" spans="12:18" x14ac:dyDescent="0.15">
      <c r="L750" s="106"/>
      <c r="M750" s="106"/>
      <c r="N750" s="106"/>
      <c r="O750" s="106"/>
      <c r="P750" s="106"/>
      <c r="Q750" s="106"/>
      <c r="R750" s="106"/>
    </row>
    <row r="751" spans="12:18" x14ac:dyDescent="0.15">
      <c r="L751" s="106"/>
      <c r="M751" s="106"/>
      <c r="N751" s="106"/>
      <c r="O751" s="106"/>
      <c r="P751" s="106"/>
      <c r="Q751" s="106"/>
      <c r="R751" s="106"/>
    </row>
    <row r="752" spans="12:18" x14ac:dyDescent="0.15">
      <c r="L752" s="106"/>
      <c r="M752" s="106"/>
      <c r="N752" s="106"/>
      <c r="O752" s="106"/>
      <c r="P752" s="106"/>
      <c r="Q752" s="106"/>
      <c r="R752" s="106"/>
    </row>
    <row r="753" spans="12:18" x14ac:dyDescent="0.15">
      <c r="L753" s="106"/>
      <c r="M753" s="106"/>
      <c r="N753" s="106"/>
      <c r="O753" s="106"/>
      <c r="P753" s="106"/>
      <c r="Q753" s="106"/>
      <c r="R753" s="106"/>
    </row>
    <row r="754" spans="12:18" x14ac:dyDescent="0.15">
      <c r="L754" s="106"/>
      <c r="M754" s="106"/>
      <c r="N754" s="106"/>
      <c r="O754" s="106"/>
      <c r="P754" s="106"/>
      <c r="Q754" s="106"/>
      <c r="R754" s="106"/>
    </row>
    <row r="755" spans="12:18" x14ac:dyDescent="0.15">
      <c r="L755" s="106"/>
      <c r="M755" s="106"/>
      <c r="N755" s="106"/>
      <c r="O755" s="106"/>
      <c r="P755" s="106"/>
      <c r="Q755" s="106"/>
      <c r="R755" s="106"/>
    </row>
    <row r="756" spans="12:18" x14ac:dyDescent="0.15">
      <c r="L756" s="106"/>
      <c r="M756" s="106"/>
      <c r="N756" s="106"/>
      <c r="O756" s="106"/>
      <c r="P756" s="106"/>
      <c r="Q756" s="106"/>
      <c r="R756" s="106"/>
    </row>
    <row r="757" spans="12:18" x14ac:dyDescent="0.15">
      <c r="L757" s="106"/>
      <c r="M757" s="106"/>
      <c r="N757" s="106"/>
      <c r="O757" s="106"/>
      <c r="P757" s="106"/>
      <c r="Q757" s="106"/>
      <c r="R757" s="106"/>
    </row>
    <row r="758" spans="12:18" x14ac:dyDescent="0.15">
      <c r="L758" s="106"/>
      <c r="M758" s="106"/>
      <c r="N758" s="106"/>
      <c r="O758" s="106"/>
      <c r="P758" s="106"/>
      <c r="Q758" s="106"/>
      <c r="R758" s="106"/>
    </row>
    <row r="759" spans="12:18" x14ac:dyDescent="0.15">
      <c r="L759" s="106"/>
      <c r="M759" s="106"/>
      <c r="N759" s="106"/>
      <c r="O759" s="106"/>
      <c r="P759" s="106"/>
      <c r="Q759" s="106"/>
      <c r="R759" s="106"/>
    </row>
    <row r="760" spans="12:18" x14ac:dyDescent="0.15">
      <c r="L760" s="106"/>
      <c r="M760" s="106"/>
      <c r="N760" s="106"/>
      <c r="O760" s="106"/>
      <c r="P760" s="106"/>
      <c r="Q760" s="106"/>
      <c r="R760" s="106"/>
    </row>
    <row r="761" spans="12:18" x14ac:dyDescent="0.15">
      <c r="L761" s="106"/>
      <c r="M761" s="106"/>
      <c r="N761" s="106"/>
      <c r="O761" s="106"/>
      <c r="P761" s="106"/>
      <c r="Q761" s="106"/>
      <c r="R761" s="106"/>
    </row>
    <row r="762" spans="12:18" x14ac:dyDescent="0.15">
      <c r="L762" s="106"/>
      <c r="M762" s="106"/>
      <c r="N762" s="106"/>
      <c r="O762" s="106"/>
      <c r="P762" s="106"/>
      <c r="Q762" s="106"/>
      <c r="R762" s="106"/>
    </row>
    <row r="763" spans="12:18" x14ac:dyDescent="0.15">
      <c r="L763" s="106"/>
      <c r="M763" s="106"/>
      <c r="N763" s="106"/>
      <c r="O763" s="106"/>
      <c r="P763" s="106"/>
      <c r="Q763" s="106"/>
      <c r="R763" s="106"/>
    </row>
    <row r="764" spans="12:18" x14ac:dyDescent="0.15">
      <c r="L764" s="106"/>
      <c r="M764" s="106"/>
      <c r="N764" s="106"/>
      <c r="O764" s="106"/>
      <c r="P764" s="106"/>
      <c r="Q764" s="106"/>
      <c r="R764" s="106"/>
    </row>
    <row r="765" spans="12:18" x14ac:dyDescent="0.15">
      <c r="L765" s="106"/>
      <c r="M765" s="106"/>
      <c r="N765" s="106"/>
      <c r="O765" s="106"/>
      <c r="P765" s="106"/>
      <c r="Q765" s="106"/>
      <c r="R765" s="106"/>
    </row>
    <row r="766" spans="12:18" x14ac:dyDescent="0.15">
      <c r="L766" s="106"/>
      <c r="M766" s="106"/>
      <c r="N766" s="106"/>
      <c r="O766" s="106"/>
      <c r="P766" s="106"/>
      <c r="Q766" s="106"/>
      <c r="R766" s="106"/>
    </row>
    <row r="767" spans="12:18" x14ac:dyDescent="0.15">
      <c r="L767" s="106"/>
      <c r="M767" s="106"/>
      <c r="N767" s="106"/>
      <c r="O767" s="106"/>
      <c r="P767" s="106"/>
      <c r="Q767" s="106"/>
      <c r="R767" s="106"/>
    </row>
    <row r="768" spans="12:18" x14ac:dyDescent="0.15">
      <c r="L768" s="106"/>
      <c r="M768" s="106"/>
      <c r="N768" s="106"/>
      <c r="O768" s="106"/>
      <c r="P768" s="106"/>
      <c r="Q768" s="106"/>
      <c r="R768" s="106"/>
    </row>
    <row r="769" spans="12:18" x14ac:dyDescent="0.15">
      <c r="L769" s="106"/>
      <c r="M769" s="106"/>
      <c r="N769" s="106"/>
      <c r="O769" s="106"/>
      <c r="P769" s="106"/>
      <c r="Q769" s="106"/>
      <c r="R769" s="106"/>
    </row>
    <row r="770" spans="12:18" x14ac:dyDescent="0.15">
      <c r="L770" s="106"/>
      <c r="M770" s="106"/>
      <c r="N770" s="106"/>
      <c r="O770" s="106"/>
      <c r="P770" s="106"/>
      <c r="Q770" s="106"/>
      <c r="R770" s="106"/>
    </row>
    <row r="771" spans="12:18" x14ac:dyDescent="0.15">
      <c r="L771" s="106"/>
      <c r="M771" s="106"/>
      <c r="N771" s="106"/>
      <c r="O771" s="106"/>
      <c r="P771" s="106"/>
      <c r="Q771" s="106"/>
      <c r="R771" s="106"/>
    </row>
    <row r="772" spans="12:18" x14ac:dyDescent="0.15">
      <c r="L772" s="106"/>
      <c r="M772" s="106"/>
      <c r="N772" s="106"/>
      <c r="O772" s="106"/>
      <c r="P772" s="106"/>
      <c r="Q772" s="106"/>
      <c r="R772" s="106"/>
    </row>
    <row r="773" spans="12:18" x14ac:dyDescent="0.15">
      <c r="L773" s="106"/>
      <c r="M773" s="106"/>
      <c r="N773" s="106"/>
      <c r="O773" s="106"/>
      <c r="P773" s="106"/>
      <c r="Q773" s="106"/>
      <c r="R773" s="106"/>
    </row>
    <row r="774" spans="12:18" x14ac:dyDescent="0.15">
      <c r="L774" s="106"/>
      <c r="M774" s="106"/>
      <c r="N774" s="106"/>
      <c r="O774" s="106"/>
      <c r="P774" s="106"/>
      <c r="Q774" s="106"/>
      <c r="R774" s="106"/>
    </row>
    <row r="775" spans="12:18" x14ac:dyDescent="0.15">
      <c r="L775" s="106"/>
      <c r="M775" s="106"/>
      <c r="N775" s="106"/>
      <c r="O775" s="106"/>
      <c r="P775" s="106"/>
      <c r="Q775" s="106"/>
      <c r="R775" s="106"/>
    </row>
    <row r="776" spans="12:18" x14ac:dyDescent="0.15">
      <c r="L776" s="106"/>
      <c r="M776" s="106"/>
      <c r="N776" s="106"/>
      <c r="O776" s="106"/>
      <c r="P776" s="106"/>
      <c r="Q776" s="106"/>
      <c r="R776" s="106"/>
    </row>
    <row r="777" spans="12:18" x14ac:dyDescent="0.15">
      <c r="L777" s="106"/>
      <c r="M777" s="106"/>
      <c r="N777" s="106"/>
      <c r="O777" s="106"/>
      <c r="P777" s="106"/>
      <c r="Q777" s="106"/>
      <c r="R777" s="106"/>
    </row>
    <row r="778" spans="12:18" x14ac:dyDescent="0.15">
      <c r="L778" s="106"/>
      <c r="M778" s="106"/>
      <c r="N778" s="106"/>
      <c r="O778" s="106"/>
      <c r="P778" s="106"/>
      <c r="Q778" s="106"/>
      <c r="R778" s="106"/>
    </row>
    <row r="779" spans="12:18" x14ac:dyDescent="0.15">
      <c r="L779" s="106"/>
      <c r="M779" s="106"/>
      <c r="N779" s="106"/>
      <c r="O779" s="106"/>
      <c r="P779" s="106"/>
      <c r="Q779" s="106"/>
      <c r="R779" s="106"/>
    </row>
    <row r="780" spans="12:18" x14ac:dyDescent="0.15">
      <c r="L780" s="106"/>
      <c r="M780" s="106"/>
      <c r="N780" s="106"/>
      <c r="O780" s="106"/>
      <c r="P780" s="106"/>
      <c r="Q780" s="106"/>
      <c r="R780" s="106"/>
    </row>
    <row r="781" spans="12:18" x14ac:dyDescent="0.15">
      <c r="L781" s="106"/>
      <c r="M781" s="106"/>
      <c r="N781" s="106"/>
      <c r="O781" s="106"/>
      <c r="P781" s="106"/>
      <c r="Q781" s="106"/>
      <c r="R781" s="106"/>
    </row>
    <row r="782" spans="12:18" x14ac:dyDescent="0.15">
      <c r="L782" s="106"/>
      <c r="M782" s="106"/>
      <c r="N782" s="106"/>
      <c r="O782" s="106"/>
      <c r="P782" s="106"/>
      <c r="Q782" s="106"/>
      <c r="R782" s="106"/>
    </row>
    <row r="783" spans="12:18" x14ac:dyDescent="0.15">
      <c r="L783" s="106"/>
      <c r="M783" s="106"/>
      <c r="N783" s="106"/>
      <c r="O783" s="106"/>
      <c r="P783" s="106"/>
      <c r="Q783" s="106"/>
      <c r="R783" s="106"/>
    </row>
    <row r="784" spans="12:18" x14ac:dyDescent="0.15">
      <c r="L784" s="106"/>
      <c r="M784" s="106"/>
      <c r="N784" s="106"/>
      <c r="O784" s="106"/>
      <c r="P784" s="106"/>
      <c r="Q784" s="106"/>
      <c r="R784" s="106"/>
    </row>
    <row r="785" spans="12:18" x14ac:dyDescent="0.15">
      <c r="L785" s="106"/>
      <c r="M785" s="106"/>
      <c r="N785" s="106"/>
      <c r="O785" s="106"/>
      <c r="P785" s="106"/>
      <c r="Q785" s="106"/>
      <c r="R785" s="106"/>
    </row>
    <row r="786" spans="12:18" x14ac:dyDescent="0.15">
      <c r="L786" s="106"/>
      <c r="M786" s="106"/>
      <c r="N786" s="106"/>
      <c r="O786" s="106"/>
      <c r="P786" s="106"/>
      <c r="Q786" s="106"/>
      <c r="R786" s="106"/>
    </row>
    <row r="787" spans="12:18" x14ac:dyDescent="0.15">
      <c r="L787" s="106"/>
      <c r="M787" s="106"/>
      <c r="N787" s="106"/>
      <c r="O787" s="106"/>
      <c r="P787" s="106"/>
      <c r="Q787" s="106"/>
      <c r="R787" s="106"/>
    </row>
    <row r="788" spans="12:18" x14ac:dyDescent="0.15">
      <c r="L788" s="106"/>
      <c r="M788" s="106"/>
      <c r="N788" s="106"/>
      <c r="O788" s="106"/>
      <c r="P788" s="106"/>
      <c r="Q788" s="106"/>
      <c r="R788" s="106"/>
    </row>
    <row r="789" spans="12:18" x14ac:dyDescent="0.15">
      <c r="L789" s="106"/>
      <c r="M789" s="106"/>
      <c r="N789" s="106"/>
      <c r="O789" s="106"/>
      <c r="P789" s="106"/>
      <c r="Q789" s="106"/>
      <c r="R789" s="106"/>
    </row>
    <row r="790" spans="12:18" x14ac:dyDescent="0.15">
      <c r="L790" s="106"/>
      <c r="M790" s="106"/>
      <c r="N790" s="106"/>
      <c r="O790" s="106"/>
      <c r="P790" s="106"/>
      <c r="Q790" s="106"/>
      <c r="R790" s="106"/>
    </row>
    <row r="791" spans="12:18" x14ac:dyDescent="0.15">
      <c r="L791" s="106"/>
      <c r="M791" s="106"/>
      <c r="N791" s="106"/>
      <c r="O791" s="106"/>
      <c r="P791" s="106"/>
      <c r="Q791" s="106"/>
      <c r="R791" s="106"/>
    </row>
    <row r="792" spans="12:18" x14ac:dyDescent="0.15">
      <c r="L792" s="106"/>
      <c r="M792" s="106"/>
      <c r="N792" s="106"/>
      <c r="O792" s="106"/>
      <c r="P792" s="106"/>
      <c r="Q792" s="106"/>
      <c r="R792" s="106"/>
    </row>
    <row r="793" spans="12:18" x14ac:dyDescent="0.15">
      <c r="L793" s="106"/>
      <c r="M793" s="106"/>
      <c r="N793" s="106"/>
      <c r="O793" s="106"/>
      <c r="P793" s="106"/>
      <c r="Q793" s="106"/>
      <c r="R793" s="106"/>
    </row>
    <row r="794" spans="12:18" x14ac:dyDescent="0.15">
      <c r="L794" s="106"/>
      <c r="M794" s="106"/>
      <c r="N794" s="106"/>
      <c r="O794" s="106"/>
      <c r="P794" s="106"/>
      <c r="Q794" s="106"/>
      <c r="R794" s="106"/>
    </row>
    <row r="795" spans="12:18" x14ac:dyDescent="0.15">
      <c r="L795" s="106"/>
      <c r="M795" s="106"/>
      <c r="N795" s="106"/>
      <c r="O795" s="106"/>
      <c r="P795" s="106"/>
      <c r="Q795" s="106"/>
      <c r="R795" s="106"/>
    </row>
    <row r="796" spans="12:18" x14ac:dyDescent="0.15">
      <c r="L796" s="106"/>
      <c r="M796" s="106"/>
      <c r="N796" s="106"/>
      <c r="O796" s="106"/>
      <c r="P796" s="106"/>
      <c r="Q796" s="106"/>
      <c r="R796" s="106"/>
    </row>
    <row r="797" spans="12:18" x14ac:dyDescent="0.15">
      <c r="L797" s="106"/>
      <c r="M797" s="106"/>
      <c r="N797" s="106"/>
      <c r="O797" s="106"/>
      <c r="P797" s="106"/>
      <c r="Q797" s="106"/>
      <c r="R797" s="106"/>
    </row>
    <row r="798" spans="12:18" x14ac:dyDescent="0.15">
      <c r="L798" s="106"/>
      <c r="M798" s="106"/>
      <c r="N798" s="106"/>
      <c r="O798" s="106"/>
      <c r="P798" s="106"/>
      <c r="Q798" s="106"/>
      <c r="R798" s="106"/>
    </row>
    <row r="799" spans="12:18" x14ac:dyDescent="0.15">
      <c r="L799" s="106"/>
      <c r="M799" s="106"/>
      <c r="N799" s="106"/>
      <c r="O799" s="106"/>
      <c r="P799" s="106"/>
      <c r="Q799" s="106"/>
      <c r="R799" s="106"/>
    </row>
    <row r="800" spans="12:18" x14ac:dyDescent="0.15">
      <c r="L800" s="106"/>
      <c r="M800" s="106"/>
      <c r="N800" s="106"/>
      <c r="O800" s="106"/>
      <c r="P800" s="106"/>
      <c r="Q800" s="106"/>
      <c r="R800" s="106"/>
    </row>
    <row r="801" spans="12:18" x14ac:dyDescent="0.15">
      <c r="L801" s="106"/>
      <c r="M801" s="106"/>
      <c r="N801" s="106"/>
      <c r="O801" s="106"/>
      <c r="P801" s="106"/>
      <c r="Q801" s="106"/>
      <c r="R801" s="106"/>
    </row>
    <row r="802" spans="12:18" x14ac:dyDescent="0.15">
      <c r="L802" s="106"/>
      <c r="M802" s="106"/>
      <c r="N802" s="106"/>
      <c r="O802" s="106"/>
      <c r="P802" s="106"/>
      <c r="Q802" s="106"/>
      <c r="R802" s="106"/>
    </row>
    <row r="803" spans="12:18" x14ac:dyDescent="0.15">
      <c r="L803" s="106"/>
      <c r="M803" s="106"/>
      <c r="N803" s="106"/>
      <c r="O803" s="106"/>
      <c r="P803" s="106"/>
      <c r="Q803" s="106"/>
      <c r="R803" s="106"/>
    </row>
    <row r="804" spans="12:18" x14ac:dyDescent="0.15">
      <c r="L804" s="106"/>
      <c r="M804" s="106"/>
      <c r="N804" s="106"/>
      <c r="O804" s="106"/>
      <c r="P804" s="106"/>
      <c r="Q804" s="106"/>
      <c r="R804" s="106"/>
    </row>
    <row r="805" spans="12:18" x14ac:dyDescent="0.15">
      <c r="L805" s="106"/>
      <c r="M805" s="106"/>
      <c r="N805" s="106"/>
      <c r="O805" s="106"/>
      <c r="P805" s="106"/>
      <c r="Q805" s="106"/>
      <c r="R805" s="106"/>
    </row>
    <row r="806" spans="12:18" x14ac:dyDescent="0.15">
      <c r="L806" s="106"/>
      <c r="M806" s="106"/>
      <c r="N806" s="106"/>
      <c r="O806" s="106"/>
      <c r="P806" s="106"/>
      <c r="Q806" s="106"/>
      <c r="R806" s="106"/>
    </row>
    <row r="807" spans="12:18" x14ac:dyDescent="0.15">
      <c r="L807" s="106"/>
      <c r="M807" s="106"/>
      <c r="N807" s="106"/>
      <c r="O807" s="106"/>
      <c r="P807" s="106"/>
      <c r="Q807" s="106"/>
      <c r="R807" s="106"/>
    </row>
    <row r="808" spans="12:18" x14ac:dyDescent="0.15">
      <c r="L808" s="106"/>
      <c r="M808" s="106"/>
      <c r="N808" s="106"/>
      <c r="O808" s="106"/>
      <c r="P808" s="106"/>
      <c r="Q808" s="106"/>
      <c r="R808" s="106"/>
    </row>
    <row r="809" spans="12:18" x14ac:dyDescent="0.15">
      <c r="L809" s="106"/>
      <c r="M809" s="106"/>
      <c r="N809" s="106"/>
      <c r="O809" s="106"/>
      <c r="P809" s="106"/>
      <c r="Q809" s="106"/>
      <c r="R809" s="106"/>
    </row>
    <row r="810" spans="12:18" x14ac:dyDescent="0.15">
      <c r="L810" s="106"/>
      <c r="M810" s="106"/>
      <c r="N810" s="106"/>
      <c r="O810" s="106"/>
      <c r="P810" s="106"/>
      <c r="Q810" s="106"/>
      <c r="R810" s="106"/>
    </row>
    <row r="811" spans="12:18" x14ac:dyDescent="0.15">
      <c r="L811" s="106"/>
      <c r="M811" s="106"/>
      <c r="N811" s="106"/>
      <c r="O811" s="106"/>
      <c r="P811" s="106"/>
      <c r="Q811" s="106"/>
      <c r="R811" s="106"/>
    </row>
    <row r="812" spans="12:18" x14ac:dyDescent="0.15">
      <c r="L812" s="106"/>
      <c r="M812" s="106"/>
      <c r="N812" s="106"/>
      <c r="O812" s="106"/>
      <c r="P812" s="106"/>
      <c r="Q812" s="106"/>
      <c r="R812" s="106"/>
    </row>
    <row r="813" spans="12:18" x14ac:dyDescent="0.15">
      <c r="L813" s="106"/>
      <c r="M813" s="106"/>
      <c r="N813" s="106"/>
      <c r="O813" s="106"/>
      <c r="P813" s="106"/>
      <c r="Q813" s="106"/>
      <c r="R813" s="106"/>
    </row>
    <row r="814" spans="12:18" x14ac:dyDescent="0.15">
      <c r="L814" s="106"/>
      <c r="M814" s="106"/>
      <c r="N814" s="106"/>
      <c r="O814" s="106"/>
      <c r="P814" s="106"/>
      <c r="Q814" s="106"/>
      <c r="R814" s="106"/>
    </row>
    <row r="815" spans="12:18" x14ac:dyDescent="0.15">
      <c r="L815" s="106"/>
      <c r="M815" s="106"/>
      <c r="N815" s="106"/>
      <c r="O815" s="106"/>
      <c r="P815" s="106"/>
      <c r="Q815" s="106"/>
      <c r="R815" s="106"/>
    </row>
    <row r="816" spans="12:18" x14ac:dyDescent="0.15">
      <c r="L816" s="106"/>
      <c r="M816" s="106"/>
      <c r="N816" s="106"/>
      <c r="O816" s="106"/>
      <c r="P816" s="106"/>
      <c r="Q816" s="106"/>
      <c r="R816" s="106"/>
    </row>
    <row r="817" spans="12:18" x14ac:dyDescent="0.15">
      <c r="L817" s="106"/>
      <c r="M817" s="106"/>
      <c r="N817" s="106"/>
      <c r="O817" s="106"/>
      <c r="P817" s="106"/>
      <c r="Q817" s="106"/>
      <c r="R817" s="106"/>
    </row>
    <row r="818" spans="12:18" x14ac:dyDescent="0.15">
      <c r="L818" s="106"/>
      <c r="M818" s="106"/>
      <c r="N818" s="106"/>
      <c r="O818" s="106"/>
      <c r="P818" s="106"/>
      <c r="Q818" s="106"/>
      <c r="R818" s="106"/>
    </row>
    <row r="819" spans="12:18" x14ac:dyDescent="0.15">
      <c r="L819" s="106"/>
      <c r="M819" s="106"/>
      <c r="N819" s="106"/>
      <c r="O819" s="106"/>
      <c r="P819" s="106"/>
      <c r="Q819" s="106"/>
      <c r="R819" s="106"/>
    </row>
    <row r="820" spans="12:18" x14ac:dyDescent="0.15">
      <c r="L820" s="106"/>
      <c r="M820" s="106"/>
      <c r="N820" s="106"/>
      <c r="O820" s="106"/>
      <c r="P820" s="106"/>
      <c r="Q820" s="106"/>
      <c r="R820" s="106"/>
    </row>
    <row r="821" spans="12:18" x14ac:dyDescent="0.15">
      <c r="L821" s="106"/>
      <c r="M821" s="106"/>
      <c r="N821" s="106"/>
      <c r="O821" s="106"/>
      <c r="P821" s="106"/>
      <c r="Q821" s="106"/>
      <c r="R821" s="106"/>
    </row>
    <row r="822" spans="12:18" x14ac:dyDescent="0.15">
      <c r="L822" s="106"/>
      <c r="M822" s="106"/>
      <c r="N822" s="106"/>
      <c r="O822" s="106"/>
      <c r="P822" s="106"/>
      <c r="Q822" s="106"/>
      <c r="R822" s="106"/>
    </row>
    <row r="823" spans="12:18" x14ac:dyDescent="0.15">
      <c r="L823" s="106"/>
      <c r="M823" s="106"/>
      <c r="N823" s="106"/>
      <c r="O823" s="106"/>
      <c r="P823" s="106"/>
      <c r="Q823" s="106"/>
      <c r="R823" s="106"/>
    </row>
    <row r="824" spans="12:18" x14ac:dyDescent="0.15">
      <c r="L824" s="106"/>
      <c r="M824" s="106"/>
      <c r="N824" s="106"/>
      <c r="O824" s="106"/>
      <c r="P824" s="106"/>
      <c r="Q824" s="106"/>
      <c r="R824" s="106"/>
    </row>
    <row r="825" spans="12:18" x14ac:dyDescent="0.15">
      <c r="L825" s="106"/>
      <c r="M825" s="106"/>
      <c r="N825" s="106"/>
      <c r="O825" s="106"/>
      <c r="P825" s="106"/>
      <c r="Q825" s="106"/>
      <c r="R825" s="106"/>
    </row>
    <row r="826" spans="12:18" x14ac:dyDescent="0.15">
      <c r="L826" s="106"/>
      <c r="M826" s="106"/>
      <c r="N826" s="106"/>
      <c r="O826" s="106"/>
      <c r="P826" s="106"/>
      <c r="Q826" s="106"/>
      <c r="R826" s="106"/>
    </row>
    <row r="827" spans="12:18" x14ac:dyDescent="0.15">
      <c r="L827" s="106"/>
      <c r="M827" s="106"/>
      <c r="N827" s="106"/>
      <c r="O827" s="106"/>
      <c r="P827" s="106"/>
      <c r="Q827" s="106"/>
      <c r="R827" s="106"/>
    </row>
    <row r="828" spans="12:18" x14ac:dyDescent="0.15">
      <c r="L828" s="106"/>
      <c r="M828" s="106"/>
      <c r="N828" s="106"/>
      <c r="O828" s="106"/>
      <c r="P828" s="106"/>
      <c r="Q828" s="106"/>
      <c r="R828" s="106"/>
    </row>
    <row r="829" spans="12:18" x14ac:dyDescent="0.15">
      <c r="L829" s="106"/>
      <c r="M829" s="106"/>
      <c r="N829" s="106"/>
      <c r="O829" s="106"/>
      <c r="P829" s="106"/>
      <c r="Q829" s="106"/>
      <c r="R829" s="106"/>
    </row>
    <row r="830" spans="12:18" x14ac:dyDescent="0.15">
      <c r="L830" s="106"/>
      <c r="M830" s="106"/>
      <c r="N830" s="106"/>
      <c r="O830" s="106"/>
      <c r="P830" s="106"/>
      <c r="Q830" s="106"/>
      <c r="R830" s="106"/>
    </row>
    <row r="831" spans="12:18" x14ac:dyDescent="0.15">
      <c r="L831" s="106"/>
      <c r="M831" s="106"/>
      <c r="N831" s="106"/>
      <c r="O831" s="106"/>
      <c r="P831" s="106"/>
      <c r="Q831" s="106"/>
      <c r="R831" s="106"/>
    </row>
    <row r="832" spans="12:18" x14ac:dyDescent="0.15">
      <c r="L832" s="106"/>
      <c r="M832" s="106"/>
      <c r="N832" s="106"/>
      <c r="O832" s="106"/>
      <c r="P832" s="106"/>
      <c r="Q832" s="106"/>
      <c r="R832" s="106"/>
    </row>
    <row r="833" spans="12:18" x14ac:dyDescent="0.15">
      <c r="L833" s="106"/>
      <c r="M833" s="106"/>
      <c r="N833" s="106"/>
      <c r="O833" s="106"/>
      <c r="P833" s="106"/>
      <c r="Q833" s="106"/>
      <c r="R833" s="106"/>
    </row>
    <row r="834" spans="12:18" x14ac:dyDescent="0.15">
      <c r="L834" s="106"/>
      <c r="M834" s="106"/>
      <c r="N834" s="106"/>
      <c r="O834" s="106"/>
      <c r="P834" s="106"/>
      <c r="Q834" s="106"/>
      <c r="R834" s="106"/>
    </row>
    <row r="835" spans="12:18" x14ac:dyDescent="0.15">
      <c r="L835" s="106"/>
      <c r="M835" s="106"/>
      <c r="N835" s="106"/>
      <c r="O835" s="106"/>
      <c r="P835" s="106"/>
      <c r="Q835" s="106"/>
      <c r="R835" s="106"/>
    </row>
    <row r="836" spans="12:18" x14ac:dyDescent="0.15">
      <c r="L836" s="106"/>
      <c r="M836" s="106"/>
      <c r="N836" s="106"/>
      <c r="O836" s="106"/>
      <c r="P836" s="106"/>
      <c r="Q836" s="106"/>
      <c r="R836" s="106"/>
    </row>
    <row r="837" spans="12:18" x14ac:dyDescent="0.15">
      <c r="L837" s="106"/>
      <c r="M837" s="106"/>
      <c r="N837" s="106"/>
      <c r="O837" s="106"/>
      <c r="P837" s="106"/>
      <c r="Q837" s="106"/>
      <c r="R837" s="106"/>
    </row>
    <row r="838" spans="12:18" x14ac:dyDescent="0.15">
      <c r="L838" s="106"/>
      <c r="M838" s="106"/>
      <c r="N838" s="106"/>
      <c r="O838" s="106"/>
      <c r="P838" s="106"/>
      <c r="Q838" s="106"/>
      <c r="R838" s="106"/>
    </row>
    <row r="839" spans="12:18" x14ac:dyDescent="0.15">
      <c r="L839" s="106"/>
      <c r="M839" s="106"/>
      <c r="N839" s="106"/>
      <c r="O839" s="106"/>
      <c r="P839" s="106"/>
      <c r="Q839" s="106"/>
      <c r="R839" s="106"/>
    </row>
    <row r="840" spans="12:18" x14ac:dyDescent="0.15">
      <c r="L840" s="106"/>
      <c r="M840" s="106"/>
      <c r="N840" s="106"/>
      <c r="O840" s="106"/>
      <c r="P840" s="106"/>
      <c r="Q840" s="106"/>
      <c r="R840" s="106"/>
    </row>
    <row r="841" spans="12:18" x14ac:dyDescent="0.15">
      <c r="L841" s="106"/>
      <c r="M841" s="106"/>
      <c r="N841" s="106"/>
      <c r="O841" s="106"/>
      <c r="P841" s="106"/>
      <c r="Q841" s="106"/>
      <c r="R841" s="106"/>
    </row>
    <row r="842" spans="12:18" x14ac:dyDescent="0.15">
      <c r="L842" s="106"/>
      <c r="M842" s="106"/>
      <c r="N842" s="106"/>
      <c r="O842" s="106"/>
      <c r="P842" s="106"/>
      <c r="Q842" s="106"/>
      <c r="R842" s="106"/>
    </row>
    <row r="843" spans="12:18" x14ac:dyDescent="0.15">
      <c r="L843" s="106"/>
      <c r="M843" s="106"/>
      <c r="N843" s="106"/>
      <c r="O843" s="106"/>
      <c r="P843" s="106"/>
      <c r="Q843" s="106"/>
      <c r="R843" s="106"/>
    </row>
    <row r="844" spans="12:18" x14ac:dyDescent="0.15">
      <c r="L844" s="106"/>
      <c r="M844" s="106"/>
      <c r="N844" s="106"/>
      <c r="O844" s="106"/>
      <c r="P844" s="106"/>
      <c r="Q844" s="106"/>
      <c r="R844" s="106"/>
    </row>
    <row r="845" spans="12:18" x14ac:dyDescent="0.15">
      <c r="L845" s="106"/>
      <c r="M845" s="106"/>
      <c r="N845" s="106"/>
      <c r="O845" s="106"/>
      <c r="P845" s="106"/>
      <c r="Q845" s="106"/>
      <c r="R845" s="106"/>
    </row>
    <row r="846" spans="12:18" x14ac:dyDescent="0.15">
      <c r="L846" s="106"/>
      <c r="M846" s="106"/>
      <c r="N846" s="106"/>
      <c r="O846" s="106"/>
      <c r="P846" s="106"/>
      <c r="Q846" s="106"/>
      <c r="R846" s="106"/>
    </row>
    <row r="847" spans="12:18" x14ac:dyDescent="0.15">
      <c r="L847" s="106"/>
      <c r="M847" s="106"/>
      <c r="N847" s="106"/>
      <c r="O847" s="106"/>
      <c r="P847" s="106"/>
      <c r="Q847" s="106"/>
      <c r="R847" s="106"/>
    </row>
    <row r="848" spans="12:18" x14ac:dyDescent="0.15">
      <c r="L848" s="106"/>
      <c r="M848" s="106"/>
      <c r="N848" s="106"/>
      <c r="O848" s="106"/>
      <c r="P848" s="106"/>
      <c r="Q848" s="106"/>
      <c r="R848" s="106"/>
    </row>
    <row r="849" spans="12:18" x14ac:dyDescent="0.15">
      <c r="L849" s="106"/>
      <c r="M849" s="106"/>
      <c r="N849" s="106"/>
      <c r="O849" s="106"/>
      <c r="P849" s="106"/>
      <c r="Q849" s="106"/>
      <c r="R849" s="106"/>
    </row>
    <row r="850" spans="12:18" x14ac:dyDescent="0.15">
      <c r="L850" s="106"/>
      <c r="M850" s="106"/>
      <c r="N850" s="106"/>
      <c r="O850" s="106"/>
      <c r="P850" s="106"/>
      <c r="Q850" s="106"/>
      <c r="R850" s="106"/>
    </row>
    <row r="851" spans="12:18" x14ac:dyDescent="0.15">
      <c r="L851" s="106"/>
      <c r="M851" s="106"/>
      <c r="N851" s="106"/>
      <c r="O851" s="106"/>
      <c r="P851" s="106"/>
      <c r="Q851" s="106"/>
      <c r="R851" s="106"/>
    </row>
    <row r="852" spans="12:18" x14ac:dyDescent="0.15">
      <c r="L852" s="106"/>
      <c r="M852" s="106"/>
      <c r="N852" s="106"/>
      <c r="O852" s="106"/>
      <c r="P852" s="106"/>
      <c r="Q852" s="106"/>
      <c r="R852" s="106"/>
    </row>
    <row r="853" spans="12:18" x14ac:dyDescent="0.15">
      <c r="L853" s="106"/>
      <c r="M853" s="106"/>
      <c r="N853" s="106"/>
      <c r="O853" s="106"/>
      <c r="P853" s="106"/>
      <c r="Q853" s="106"/>
      <c r="R853" s="106"/>
    </row>
    <row r="854" spans="12:18" x14ac:dyDescent="0.15">
      <c r="L854" s="106"/>
      <c r="M854" s="106"/>
      <c r="N854" s="106"/>
      <c r="O854" s="106"/>
      <c r="P854" s="106"/>
      <c r="Q854" s="106"/>
      <c r="R854" s="106"/>
    </row>
    <row r="855" spans="12:18" x14ac:dyDescent="0.15">
      <c r="L855" s="106"/>
      <c r="M855" s="106"/>
      <c r="N855" s="106"/>
      <c r="O855" s="106"/>
      <c r="P855" s="106"/>
      <c r="Q855" s="106"/>
      <c r="R855" s="106"/>
    </row>
    <row r="856" spans="12:18" x14ac:dyDescent="0.15">
      <c r="L856" s="106"/>
      <c r="M856" s="106"/>
      <c r="N856" s="106"/>
      <c r="O856" s="106"/>
      <c r="P856" s="106"/>
      <c r="Q856" s="106"/>
      <c r="R856" s="106"/>
    </row>
    <row r="857" spans="12:18" x14ac:dyDescent="0.15">
      <c r="L857" s="106"/>
      <c r="M857" s="106"/>
      <c r="N857" s="106"/>
      <c r="O857" s="106"/>
      <c r="P857" s="106"/>
      <c r="Q857" s="106"/>
      <c r="R857" s="106"/>
    </row>
    <row r="858" spans="12:18" x14ac:dyDescent="0.15">
      <c r="L858" s="106"/>
      <c r="M858" s="106"/>
      <c r="N858" s="106"/>
      <c r="O858" s="106"/>
      <c r="P858" s="106"/>
      <c r="Q858" s="106"/>
      <c r="R858" s="106"/>
    </row>
    <row r="859" spans="12:18" x14ac:dyDescent="0.15">
      <c r="L859" s="106"/>
      <c r="M859" s="106"/>
      <c r="N859" s="106"/>
      <c r="O859" s="106"/>
      <c r="P859" s="106"/>
      <c r="Q859" s="106"/>
      <c r="R859" s="106"/>
    </row>
    <row r="860" spans="12:18" x14ac:dyDescent="0.15">
      <c r="L860" s="106"/>
      <c r="M860" s="106"/>
      <c r="N860" s="106"/>
      <c r="O860" s="106"/>
      <c r="P860" s="106"/>
      <c r="Q860" s="106"/>
      <c r="R860" s="106"/>
    </row>
    <row r="861" spans="12:18" x14ac:dyDescent="0.15">
      <c r="L861" s="106"/>
      <c r="M861" s="106"/>
      <c r="N861" s="106"/>
      <c r="O861" s="106"/>
      <c r="P861" s="106"/>
      <c r="Q861" s="106"/>
      <c r="R861" s="106"/>
    </row>
    <row r="862" spans="12:18" x14ac:dyDescent="0.15">
      <c r="L862" s="106"/>
      <c r="M862" s="106"/>
      <c r="N862" s="106"/>
      <c r="O862" s="106"/>
      <c r="P862" s="106"/>
      <c r="Q862" s="106"/>
      <c r="R862" s="106"/>
    </row>
    <row r="863" spans="12:18" x14ac:dyDescent="0.15">
      <c r="L863" s="106"/>
      <c r="M863" s="106"/>
      <c r="N863" s="106"/>
      <c r="O863" s="106"/>
      <c r="P863" s="106"/>
      <c r="Q863" s="106"/>
      <c r="R863" s="106"/>
    </row>
    <row r="864" spans="12:18" x14ac:dyDescent="0.15">
      <c r="L864" s="106"/>
      <c r="M864" s="106"/>
      <c r="N864" s="106"/>
      <c r="O864" s="106"/>
      <c r="P864" s="106"/>
      <c r="Q864" s="106"/>
      <c r="R864" s="106"/>
    </row>
    <row r="865" spans="12:18" x14ac:dyDescent="0.15">
      <c r="L865" s="106"/>
      <c r="M865" s="106"/>
      <c r="N865" s="106"/>
      <c r="O865" s="106"/>
      <c r="P865" s="106"/>
      <c r="Q865" s="106"/>
      <c r="R865" s="106"/>
    </row>
    <row r="866" spans="12:18" x14ac:dyDescent="0.15">
      <c r="L866" s="106"/>
      <c r="M866" s="106"/>
      <c r="N866" s="106"/>
      <c r="O866" s="106"/>
      <c r="P866" s="106"/>
      <c r="Q866" s="106"/>
      <c r="R866" s="106"/>
    </row>
    <row r="867" spans="12:18" x14ac:dyDescent="0.15">
      <c r="L867" s="106"/>
      <c r="M867" s="106"/>
      <c r="N867" s="106"/>
      <c r="O867" s="106"/>
      <c r="P867" s="106"/>
      <c r="Q867" s="106"/>
      <c r="R867" s="106"/>
    </row>
    <row r="868" spans="12:18" x14ac:dyDescent="0.15">
      <c r="L868" s="106"/>
      <c r="M868" s="106"/>
      <c r="N868" s="106"/>
      <c r="O868" s="106"/>
      <c r="P868" s="106"/>
      <c r="Q868" s="106"/>
      <c r="R868" s="106"/>
    </row>
    <row r="869" spans="12:18" x14ac:dyDescent="0.15">
      <c r="L869" s="106"/>
      <c r="M869" s="106"/>
      <c r="N869" s="106"/>
      <c r="O869" s="106"/>
      <c r="P869" s="106"/>
      <c r="Q869" s="106"/>
      <c r="R869" s="106"/>
    </row>
    <row r="870" spans="12:18" x14ac:dyDescent="0.15">
      <c r="L870" s="106"/>
      <c r="M870" s="106"/>
      <c r="N870" s="106"/>
      <c r="O870" s="106"/>
      <c r="P870" s="106"/>
      <c r="Q870" s="106"/>
      <c r="R870" s="106"/>
    </row>
    <row r="871" spans="12:18" x14ac:dyDescent="0.15">
      <c r="L871" s="106"/>
      <c r="M871" s="106"/>
      <c r="N871" s="106"/>
      <c r="O871" s="106"/>
      <c r="P871" s="106"/>
      <c r="Q871" s="106"/>
      <c r="R871" s="106"/>
    </row>
    <row r="872" spans="12:18" x14ac:dyDescent="0.15">
      <c r="L872" s="106"/>
      <c r="M872" s="106"/>
      <c r="N872" s="106"/>
      <c r="O872" s="106"/>
      <c r="P872" s="106"/>
      <c r="Q872" s="106"/>
      <c r="R872" s="106"/>
    </row>
    <row r="873" spans="12:18" x14ac:dyDescent="0.15">
      <c r="L873" s="106"/>
      <c r="M873" s="106"/>
      <c r="N873" s="106"/>
      <c r="O873" s="106"/>
      <c r="P873" s="106"/>
      <c r="Q873" s="106"/>
      <c r="R873" s="106"/>
    </row>
    <row r="874" spans="12:18" x14ac:dyDescent="0.15">
      <c r="L874" s="106"/>
      <c r="M874" s="106"/>
      <c r="N874" s="106"/>
      <c r="O874" s="106"/>
      <c r="P874" s="106"/>
      <c r="Q874" s="106"/>
      <c r="R874" s="106"/>
    </row>
    <row r="875" spans="12:18" x14ac:dyDescent="0.15">
      <c r="L875" s="106"/>
      <c r="M875" s="106"/>
      <c r="N875" s="106"/>
      <c r="O875" s="106"/>
      <c r="P875" s="106"/>
      <c r="Q875" s="106"/>
      <c r="R875" s="106"/>
    </row>
    <row r="876" spans="12:18" x14ac:dyDescent="0.15">
      <c r="L876" s="106"/>
      <c r="M876" s="106"/>
      <c r="N876" s="106"/>
      <c r="O876" s="106"/>
      <c r="P876" s="106"/>
      <c r="Q876" s="106"/>
      <c r="R876" s="106"/>
    </row>
    <row r="877" spans="12:18" x14ac:dyDescent="0.15">
      <c r="L877" s="106"/>
      <c r="M877" s="106"/>
      <c r="N877" s="106"/>
      <c r="O877" s="106"/>
      <c r="P877" s="106"/>
      <c r="Q877" s="106"/>
      <c r="R877" s="106"/>
    </row>
    <row r="878" spans="12:18" x14ac:dyDescent="0.15">
      <c r="L878" s="106"/>
      <c r="M878" s="106"/>
      <c r="N878" s="106"/>
      <c r="O878" s="106"/>
      <c r="P878" s="106"/>
      <c r="Q878" s="106"/>
      <c r="R878" s="106"/>
    </row>
    <row r="879" spans="12:18" x14ac:dyDescent="0.15">
      <c r="L879" s="106"/>
      <c r="M879" s="106"/>
      <c r="N879" s="106"/>
      <c r="O879" s="106"/>
      <c r="P879" s="106"/>
      <c r="Q879" s="106"/>
      <c r="R879" s="106"/>
    </row>
    <row r="880" spans="12:18" x14ac:dyDescent="0.15">
      <c r="L880" s="106"/>
      <c r="M880" s="106"/>
      <c r="N880" s="106"/>
      <c r="O880" s="106"/>
      <c r="P880" s="106"/>
      <c r="Q880" s="106"/>
      <c r="R880" s="106"/>
    </row>
    <row r="881" spans="12:18" x14ac:dyDescent="0.15">
      <c r="L881" s="106"/>
      <c r="M881" s="106"/>
      <c r="N881" s="106"/>
      <c r="O881" s="106"/>
      <c r="P881" s="106"/>
      <c r="Q881" s="106"/>
      <c r="R881" s="106"/>
    </row>
    <row r="882" spans="12:18" x14ac:dyDescent="0.15">
      <c r="L882" s="106"/>
      <c r="M882" s="106"/>
      <c r="N882" s="106"/>
      <c r="O882" s="106"/>
      <c r="P882" s="106"/>
      <c r="Q882" s="106"/>
      <c r="R882" s="106"/>
    </row>
    <row r="883" spans="12:18" x14ac:dyDescent="0.15">
      <c r="L883" s="106"/>
      <c r="M883" s="106"/>
      <c r="N883" s="106"/>
      <c r="O883" s="106"/>
      <c r="P883" s="106"/>
      <c r="Q883" s="106"/>
      <c r="R883" s="106"/>
    </row>
    <row r="884" spans="12:18" x14ac:dyDescent="0.15">
      <c r="L884" s="106"/>
      <c r="M884" s="106"/>
      <c r="N884" s="106"/>
      <c r="O884" s="106"/>
      <c r="P884" s="106"/>
      <c r="Q884" s="106"/>
      <c r="R884" s="106"/>
    </row>
    <row r="885" spans="12:18" x14ac:dyDescent="0.15">
      <c r="L885" s="106"/>
      <c r="M885" s="106"/>
      <c r="N885" s="106"/>
      <c r="O885" s="106"/>
      <c r="P885" s="106"/>
      <c r="Q885" s="106"/>
      <c r="R885" s="106"/>
    </row>
    <row r="886" spans="12:18" x14ac:dyDescent="0.15">
      <c r="L886" s="106"/>
      <c r="M886" s="106"/>
      <c r="N886" s="106"/>
      <c r="O886" s="106"/>
      <c r="P886" s="106"/>
      <c r="Q886" s="106"/>
      <c r="R886" s="106"/>
    </row>
    <row r="887" spans="12:18" x14ac:dyDescent="0.15">
      <c r="L887" s="106"/>
      <c r="M887" s="106"/>
      <c r="N887" s="106"/>
      <c r="O887" s="106"/>
      <c r="P887" s="106"/>
      <c r="Q887" s="106"/>
      <c r="R887" s="106"/>
    </row>
    <row r="888" spans="12:18" x14ac:dyDescent="0.15">
      <c r="L888" s="106"/>
      <c r="M888" s="106"/>
      <c r="N888" s="106"/>
      <c r="O888" s="106"/>
      <c r="P888" s="106"/>
      <c r="Q888" s="106"/>
      <c r="R888" s="106"/>
    </row>
    <row r="889" spans="12:18" x14ac:dyDescent="0.15">
      <c r="L889" s="106"/>
      <c r="M889" s="106"/>
      <c r="N889" s="106"/>
      <c r="O889" s="106"/>
      <c r="P889" s="106"/>
      <c r="Q889" s="106"/>
      <c r="R889" s="106"/>
    </row>
    <row r="890" spans="12:18" x14ac:dyDescent="0.15">
      <c r="L890" s="106"/>
      <c r="M890" s="106"/>
      <c r="N890" s="106"/>
      <c r="O890" s="106"/>
      <c r="P890" s="106"/>
      <c r="Q890" s="106"/>
      <c r="R890" s="106"/>
    </row>
    <row r="891" spans="12:18" x14ac:dyDescent="0.15">
      <c r="L891" s="106"/>
      <c r="M891" s="106"/>
      <c r="N891" s="106"/>
      <c r="O891" s="106"/>
      <c r="P891" s="106"/>
      <c r="Q891" s="106"/>
      <c r="R891" s="106"/>
    </row>
    <row r="892" spans="12:18" x14ac:dyDescent="0.15">
      <c r="L892" s="106"/>
      <c r="M892" s="106"/>
      <c r="N892" s="106"/>
      <c r="O892" s="106"/>
      <c r="P892" s="106"/>
      <c r="Q892" s="106"/>
      <c r="R892" s="106"/>
    </row>
    <row r="893" spans="12:18" x14ac:dyDescent="0.15">
      <c r="L893" s="106"/>
      <c r="M893" s="106"/>
      <c r="N893" s="106"/>
      <c r="O893" s="106"/>
      <c r="P893" s="106"/>
      <c r="Q893" s="106"/>
      <c r="R893" s="106"/>
    </row>
    <row r="894" spans="12:18" x14ac:dyDescent="0.15">
      <c r="L894" s="106"/>
      <c r="M894" s="106"/>
      <c r="N894" s="106"/>
      <c r="O894" s="106"/>
      <c r="P894" s="106"/>
      <c r="Q894" s="106"/>
      <c r="R894" s="106"/>
    </row>
    <row r="895" spans="12:18" x14ac:dyDescent="0.15">
      <c r="L895" s="106"/>
      <c r="M895" s="106"/>
      <c r="N895" s="106"/>
      <c r="O895" s="106"/>
      <c r="P895" s="106"/>
      <c r="Q895" s="106"/>
      <c r="R895" s="106"/>
    </row>
    <row r="896" spans="12:18" x14ac:dyDescent="0.15">
      <c r="L896" s="106"/>
      <c r="M896" s="106"/>
      <c r="N896" s="106"/>
      <c r="O896" s="106"/>
      <c r="P896" s="106"/>
      <c r="Q896" s="106"/>
      <c r="R896" s="106"/>
    </row>
    <row r="897" spans="12:18" x14ac:dyDescent="0.15">
      <c r="L897" s="106"/>
      <c r="M897" s="106"/>
      <c r="N897" s="106"/>
      <c r="O897" s="106"/>
      <c r="P897" s="106"/>
      <c r="Q897" s="106"/>
      <c r="R897" s="106"/>
    </row>
    <row r="898" spans="12:18" x14ac:dyDescent="0.15">
      <c r="L898" s="106"/>
      <c r="M898" s="106"/>
      <c r="N898" s="106"/>
      <c r="O898" s="106"/>
      <c r="P898" s="106"/>
      <c r="Q898" s="106"/>
      <c r="R898" s="106"/>
    </row>
    <row r="899" spans="12:18" x14ac:dyDescent="0.15">
      <c r="L899" s="106"/>
      <c r="M899" s="106"/>
      <c r="N899" s="106"/>
      <c r="O899" s="106"/>
      <c r="P899" s="106"/>
      <c r="Q899" s="106"/>
      <c r="R899" s="106"/>
    </row>
    <row r="900" spans="12:18" x14ac:dyDescent="0.15">
      <c r="L900" s="106"/>
      <c r="M900" s="106"/>
      <c r="N900" s="106"/>
      <c r="O900" s="106"/>
      <c r="P900" s="106"/>
      <c r="Q900" s="106"/>
      <c r="R900" s="106"/>
    </row>
    <row r="901" spans="12:18" x14ac:dyDescent="0.15">
      <c r="L901" s="106"/>
      <c r="M901" s="106"/>
      <c r="N901" s="106"/>
      <c r="O901" s="106"/>
      <c r="P901" s="106"/>
      <c r="Q901" s="106"/>
      <c r="R901" s="106"/>
    </row>
    <row r="902" spans="12:18" x14ac:dyDescent="0.15">
      <c r="L902" s="106"/>
      <c r="M902" s="106"/>
      <c r="N902" s="106"/>
      <c r="O902" s="106"/>
      <c r="P902" s="106"/>
      <c r="Q902" s="106"/>
      <c r="R902" s="106"/>
    </row>
    <row r="903" spans="12:18" x14ac:dyDescent="0.15">
      <c r="L903" s="106"/>
      <c r="M903" s="106"/>
      <c r="N903" s="106"/>
      <c r="O903" s="106"/>
      <c r="P903" s="106"/>
      <c r="Q903" s="106"/>
      <c r="R903" s="106"/>
    </row>
    <row r="904" spans="12:18" x14ac:dyDescent="0.15">
      <c r="L904" s="106"/>
      <c r="M904" s="106"/>
      <c r="N904" s="106"/>
      <c r="O904" s="106"/>
      <c r="P904" s="106"/>
      <c r="Q904" s="106"/>
      <c r="R904" s="106"/>
    </row>
    <row r="905" spans="12:18" x14ac:dyDescent="0.15">
      <c r="L905" s="106"/>
      <c r="M905" s="106"/>
      <c r="N905" s="106"/>
      <c r="O905" s="106"/>
      <c r="P905" s="106"/>
      <c r="Q905" s="106"/>
      <c r="R905" s="106"/>
    </row>
    <row r="906" spans="12:18" x14ac:dyDescent="0.15">
      <c r="L906" s="106"/>
      <c r="M906" s="106"/>
      <c r="N906" s="106"/>
      <c r="O906" s="106"/>
      <c r="P906" s="106"/>
      <c r="Q906" s="106"/>
      <c r="R906" s="106"/>
    </row>
    <row r="907" spans="12:18" x14ac:dyDescent="0.15">
      <c r="L907" s="106"/>
      <c r="M907" s="106"/>
      <c r="N907" s="106"/>
      <c r="O907" s="106"/>
      <c r="P907" s="106"/>
      <c r="Q907" s="106"/>
      <c r="R907" s="106"/>
    </row>
    <row r="908" spans="12:18" x14ac:dyDescent="0.15">
      <c r="L908" s="106"/>
      <c r="M908" s="106"/>
      <c r="N908" s="106"/>
      <c r="O908" s="106"/>
      <c r="P908" s="106"/>
      <c r="Q908" s="106"/>
      <c r="R908" s="106"/>
    </row>
    <row r="909" spans="12:18" x14ac:dyDescent="0.15">
      <c r="L909" s="106"/>
      <c r="M909" s="106"/>
      <c r="N909" s="106"/>
      <c r="O909" s="106"/>
      <c r="P909" s="106"/>
      <c r="Q909" s="106"/>
      <c r="R909" s="106"/>
    </row>
    <row r="910" spans="12:18" x14ac:dyDescent="0.15">
      <c r="L910" s="106"/>
      <c r="M910" s="106"/>
      <c r="N910" s="106"/>
      <c r="O910" s="106"/>
      <c r="P910" s="106"/>
      <c r="Q910" s="106"/>
      <c r="R910" s="106"/>
    </row>
    <row r="911" spans="12:18" x14ac:dyDescent="0.15">
      <c r="L911" s="106"/>
      <c r="M911" s="106"/>
      <c r="N911" s="106"/>
      <c r="O911" s="106"/>
      <c r="P911" s="106"/>
      <c r="Q911" s="106"/>
      <c r="R911" s="106"/>
    </row>
    <row r="912" spans="12:18" x14ac:dyDescent="0.15">
      <c r="L912" s="106"/>
      <c r="M912" s="106"/>
      <c r="N912" s="106"/>
      <c r="O912" s="106"/>
      <c r="P912" s="106"/>
      <c r="Q912" s="106"/>
      <c r="R912" s="106"/>
    </row>
    <row r="913" spans="12:18" x14ac:dyDescent="0.15">
      <c r="L913" s="106"/>
      <c r="M913" s="106"/>
      <c r="N913" s="106"/>
      <c r="O913" s="106"/>
      <c r="P913" s="106"/>
      <c r="Q913" s="106"/>
      <c r="R913" s="106"/>
    </row>
    <row r="914" spans="12:18" x14ac:dyDescent="0.15">
      <c r="L914" s="106"/>
      <c r="M914" s="106"/>
      <c r="N914" s="106"/>
      <c r="O914" s="106"/>
      <c r="P914" s="106"/>
      <c r="Q914" s="106"/>
      <c r="R914" s="106"/>
    </row>
    <row r="915" spans="12:18" x14ac:dyDescent="0.15">
      <c r="L915" s="106"/>
      <c r="M915" s="106"/>
      <c r="N915" s="106"/>
      <c r="O915" s="106"/>
      <c r="P915" s="106"/>
      <c r="Q915" s="106"/>
      <c r="R915" s="106"/>
    </row>
    <row r="916" spans="12:18" x14ac:dyDescent="0.15">
      <c r="L916" s="106"/>
      <c r="M916" s="106"/>
      <c r="N916" s="106"/>
      <c r="O916" s="106"/>
      <c r="P916" s="106"/>
      <c r="Q916" s="106"/>
      <c r="R916" s="106"/>
    </row>
    <row r="917" spans="12:18" x14ac:dyDescent="0.15">
      <c r="L917" s="106"/>
      <c r="M917" s="106"/>
      <c r="N917" s="106"/>
      <c r="O917" s="106"/>
      <c r="P917" s="106"/>
      <c r="Q917" s="106"/>
      <c r="R917" s="106"/>
    </row>
    <row r="918" spans="12:18" x14ac:dyDescent="0.15">
      <c r="L918" s="106"/>
      <c r="M918" s="106"/>
      <c r="N918" s="106"/>
      <c r="O918" s="106"/>
      <c r="P918" s="106"/>
      <c r="Q918" s="106"/>
      <c r="R918" s="106"/>
    </row>
    <row r="919" spans="12:18" x14ac:dyDescent="0.15">
      <c r="L919" s="106"/>
      <c r="M919" s="106"/>
      <c r="N919" s="106"/>
      <c r="O919" s="106"/>
      <c r="P919" s="106"/>
      <c r="Q919" s="106"/>
      <c r="R919" s="106"/>
    </row>
    <row r="920" spans="12:18" x14ac:dyDescent="0.15">
      <c r="L920" s="106"/>
      <c r="M920" s="106"/>
      <c r="N920" s="106"/>
      <c r="O920" s="106"/>
      <c r="P920" s="106"/>
      <c r="Q920" s="106"/>
      <c r="R920" s="106"/>
    </row>
    <row r="921" spans="12:18" x14ac:dyDescent="0.15">
      <c r="L921" s="106"/>
      <c r="M921" s="106"/>
      <c r="N921" s="106"/>
      <c r="O921" s="106"/>
      <c r="P921" s="106"/>
      <c r="Q921" s="106"/>
      <c r="R921" s="106"/>
    </row>
    <row r="922" spans="12:18" x14ac:dyDescent="0.15">
      <c r="L922" s="106"/>
      <c r="M922" s="106"/>
      <c r="N922" s="106"/>
      <c r="O922" s="106"/>
      <c r="P922" s="106"/>
      <c r="Q922" s="106"/>
      <c r="R922" s="106"/>
    </row>
    <row r="923" spans="12:18" x14ac:dyDescent="0.15">
      <c r="L923" s="106"/>
      <c r="M923" s="106"/>
      <c r="N923" s="106"/>
      <c r="O923" s="106"/>
      <c r="P923" s="106"/>
      <c r="Q923" s="106"/>
      <c r="R923" s="106"/>
    </row>
    <row r="924" spans="12:18" x14ac:dyDescent="0.15">
      <c r="L924" s="106"/>
      <c r="M924" s="106"/>
      <c r="N924" s="106"/>
      <c r="O924" s="106"/>
      <c r="P924" s="106"/>
      <c r="Q924" s="106"/>
      <c r="R924" s="106"/>
    </row>
    <row r="925" spans="12:18" x14ac:dyDescent="0.15">
      <c r="L925" s="106"/>
      <c r="M925" s="106"/>
      <c r="N925" s="106"/>
      <c r="O925" s="106"/>
      <c r="P925" s="106"/>
      <c r="Q925" s="106"/>
      <c r="R925" s="106"/>
    </row>
    <row r="926" spans="12:18" x14ac:dyDescent="0.15">
      <c r="L926" s="106"/>
      <c r="M926" s="106"/>
      <c r="N926" s="106"/>
      <c r="O926" s="106"/>
      <c r="P926" s="106"/>
      <c r="Q926" s="106"/>
      <c r="R926" s="106"/>
    </row>
    <row r="927" spans="12:18" x14ac:dyDescent="0.15">
      <c r="L927" s="106"/>
      <c r="M927" s="106"/>
      <c r="N927" s="106"/>
      <c r="O927" s="106"/>
      <c r="P927" s="106"/>
      <c r="Q927" s="106"/>
      <c r="R927" s="106"/>
    </row>
    <row r="928" spans="12:18" x14ac:dyDescent="0.15">
      <c r="L928" s="106"/>
      <c r="M928" s="106"/>
      <c r="N928" s="106"/>
      <c r="O928" s="106"/>
      <c r="P928" s="106"/>
      <c r="Q928" s="106"/>
      <c r="R928" s="106"/>
    </row>
    <row r="929" spans="12:18" x14ac:dyDescent="0.15">
      <c r="L929" s="106"/>
      <c r="M929" s="106"/>
      <c r="N929" s="106"/>
      <c r="O929" s="106"/>
      <c r="P929" s="106"/>
      <c r="Q929" s="106"/>
      <c r="R929" s="106"/>
    </row>
    <row r="930" spans="12:18" x14ac:dyDescent="0.15">
      <c r="L930" s="106"/>
      <c r="M930" s="106"/>
      <c r="N930" s="106"/>
      <c r="O930" s="106"/>
      <c r="P930" s="106"/>
      <c r="Q930" s="106"/>
      <c r="R930" s="106"/>
    </row>
    <row r="931" spans="12:18" x14ac:dyDescent="0.15">
      <c r="L931" s="106"/>
      <c r="M931" s="106"/>
      <c r="N931" s="106"/>
      <c r="O931" s="106"/>
      <c r="P931" s="106"/>
      <c r="Q931" s="106"/>
      <c r="R931" s="106"/>
    </row>
    <row r="932" spans="12:18" x14ac:dyDescent="0.15">
      <c r="L932" s="106"/>
      <c r="M932" s="106"/>
      <c r="N932" s="106"/>
      <c r="O932" s="106"/>
      <c r="P932" s="106"/>
      <c r="Q932" s="106"/>
      <c r="R932" s="106"/>
    </row>
    <row r="933" spans="12:18" x14ac:dyDescent="0.15">
      <c r="L933" s="106"/>
      <c r="M933" s="106"/>
      <c r="N933" s="106"/>
      <c r="O933" s="106"/>
      <c r="P933" s="106"/>
      <c r="Q933" s="106"/>
      <c r="R933" s="106"/>
    </row>
    <row r="934" spans="12:18" x14ac:dyDescent="0.15">
      <c r="L934" s="106"/>
      <c r="M934" s="106"/>
      <c r="N934" s="106"/>
      <c r="O934" s="106"/>
      <c r="P934" s="106"/>
      <c r="Q934" s="106"/>
      <c r="R934" s="106"/>
    </row>
    <row r="935" spans="12:18" x14ac:dyDescent="0.15">
      <c r="L935" s="106"/>
      <c r="M935" s="106"/>
      <c r="N935" s="106"/>
      <c r="O935" s="106"/>
      <c r="P935" s="106"/>
      <c r="Q935" s="106"/>
      <c r="R935" s="106"/>
    </row>
    <row r="936" spans="12:18" x14ac:dyDescent="0.15">
      <c r="L936" s="106"/>
      <c r="M936" s="106"/>
      <c r="N936" s="106"/>
      <c r="O936" s="106"/>
      <c r="P936" s="106"/>
      <c r="Q936" s="106"/>
      <c r="R936" s="106"/>
    </row>
    <row r="937" spans="12:18" x14ac:dyDescent="0.15">
      <c r="L937" s="106"/>
      <c r="M937" s="106"/>
      <c r="N937" s="106"/>
      <c r="O937" s="106"/>
      <c r="P937" s="106"/>
      <c r="Q937" s="106"/>
      <c r="R937" s="106"/>
    </row>
    <row r="938" spans="12:18" x14ac:dyDescent="0.15">
      <c r="L938" s="106"/>
      <c r="M938" s="106"/>
      <c r="N938" s="106"/>
      <c r="O938" s="106"/>
      <c r="P938" s="106"/>
      <c r="Q938" s="106"/>
      <c r="R938" s="106"/>
    </row>
    <row r="939" spans="12:18" x14ac:dyDescent="0.15">
      <c r="L939" s="106"/>
      <c r="M939" s="106"/>
      <c r="N939" s="106"/>
      <c r="O939" s="106"/>
      <c r="P939" s="106"/>
      <c r="Q939" s="106"/>
      <c r="R939" s="106"/>
    </row>
    <row r="940" spans="12:18" x14ac:dyDescent="0.15">
      <c r="L940" s="106"/>
      <c r="M940" s="106"/>
      <c r="N940" s="106"/>
      <c r="O940" s="106"/>
      <c r="P940" s="106"/>
      <c r="Q940" s="106"/>
      <c r="R940" s="106"/>
    </row>
    <row r="941" spans="12:18" x14ac:dyDescent="0.15">
      <c r="L941" s="106"/>
      <c r="M941" s="106"/>
      <c r="N941" s="106"/>
      <c r="O941" s="106"/>
      <c r="P941" s="106"/>
      <c r="Q941" s="106"/>
      <c r="R941" s="106"/>
    </row>
    <row r="942" spans="12:18" x14ac:dyDescent="0.15">
      <c r="L942" s="106"/>
      <c r="M942" s="106"/>
      <c r="N942" s="106"/>
      <c r="O942" s="106"/>
      <c r="P942" s="106"/>
      <c r="Q942" s="106"/>
      <c r="R942" s="106"/>
    </row>
    <row r="943" spans="12:18" x14ac:dyDescent="0.15">
      <c r="L943" s="106"/>
      <c r="M943" s="106"/>
      <c r="N943" s="106"/>
      <c r="O943" s="106"/>
      <c r="P943" s="106"/>
      <c r="Q943" s="106"/>
      <c r="R943" s="106"/>
    </row>
    <row r="944" spans="12:18" x14ac:dyDescent="0.15">
      <c r="L944" s="106"/>
      <c r="M944" s="106"/>
      <c r="N944" s="106"/>
      <c r="O944" s="106"/>
      <c r="P944" s="106"/>
      <c r="Q944" s="106"/>
      <c r="R944" s="106"/>
    </row>
    <row r="945" spans="12:18" x14ac:dyDescent="0.15">
      <c r="L945" s="106"/>
      <c r="M945" s="106"/>
      <c r="N945" s="106"/>
      <c r="O945" s="106"/>
      <c r="P945" s="106"/>
      <c r="Q945" s="106"/>
      <c r="R945" s="106"/>
    </row>
    <row r="946" spans="12:18" x14ac:dyDescent="0.15">
      <c r="L946" s="106"/>
      <c r="M946" s="106"/>
      <c r="N946" s="106"/>
      <c r="O946" s="106"/>
      <c r="P946" s="106"/>
      <c r="Q946" s="106"/>
      <c r="R946" s="106"/>
    </row>
    <row r="947" spans="12:18" x14ac:dyDescent="0.15">
      <c r="L947" s="106"/>
      <c r="M947" s="106"/>
      <c r="N947" s="106"/>
      <c r="O947" s="106"/>
      <c r="P947" s="106"/>
      <c r="Q947" s="106"/>
      <c r="R947" s="106"/>
    </row>
    <row r="948" spans="12:18" x14ac:dyDescent="0.15">
      <c r="L948" s="106"/>
      <c r="M948" s="106"/>
      <c r="N948" s="106"/>
      <c r="O948" s="106"/>
      <c r="P948" s="106"/>
      <c r="Q948" s="106"/>
      <c r="R948" s="106"/>
    </row>
    <row r="949" spans="12:18" x14ac:dyDescent="0.15">
      <c r="L949" s="106"/>
      <c r="M949" s="106"/>
      <c r="N949" s="106"/>
      <c r="O949" s="106"/>
      <c r="P949" s="106"/>
      <c r="Q949" s="106"/>
      <c r="R949" s="106"/>
    </row>
    <row r="950" spans="12:18" x14ac:dyDescent="0.15">
      <c r="L950" s="106"/>
      <c r="M950" s="106"/>
      <c r="N950" s="106"/>
      <c r="O950" s="106"/>
      <c r="P950" s="106"/>
      <c r="Q950" s="106"/>
      <c r="R950" s="106"/>
    </row>
    <row r="951" spans="12:18" x14ac:dyDescent="0.15">
      <c r="L951" s="106"/>
      <c r="M951" s="106"/>
      <c r="N951" s="106"/>
      <c r="O951" s="106"/>
      <c r="P951" s="106"/>
      <c r="Q951" s="106"/>
      <c r="R951" s="106"/>
    </row>
    <row r="952" spans="12:18" x14ac:dyDescent="0.15">
      <c r="L952" s="106"/>
      <c r="M952" s="106"/>
      <c r="N952" s="106"/>
      <c r="O952" s="106"/>
      <c r="P952" s="106"/>
      <c r="Q952" s="106"/>
      <c r="R952" s="106"/>
    </row>
    <row r="953" spans="12:18" x14ac:dyDescent="0.15">
      <c r="L953" s="106"/>
      <c r="M953" s="106"/>
      <c r="N953" s="106"/>
      <c r="O953" s="106"/>
      <c r="P953" s="106"/>
      <c r="Q953" s="106"/>
      <c r="R953" s="106"/>
    </row>
    <row r="954" spans="12:18" x14ac:dyDescent="0.15">
      <c r="L954" s="106"/>
      <c r="M954" s="106"/>
      <c r="N954" s="106"/>
      <c r="O954" s="106"/>
      <c r="P954" s="106"/>
      <c r="Q954" s="106"/>
      <c r="R954" s="106"/>
    </row>
    <row r="955" spans="12:18" x14ac:dyDescent="0.15">
      <c r="L955" s="106"/>
      <c r="M955" s="106"/>
      <c r="N955" s="106"/>
      <c r="O955" s="106"/>
      <c r="P955" s="106"/>
      <c r="Q955" s="106"/>
      <c r="R955" s="106"/>
    </row>
    <row r="956" spans="12:18" x14ac:dyDescent="0.15">
      <c r="L956" s="106"/>
      <c r="M956" s="106"/>
      <c r="N956" s="106"/>
      <c r="O956" s="106"/>
      <c r="P956" s="106"/>
      <c r="Q956" s="106"/>
      <c r="R956" s="106"/>
    </row>
    <row r="957" spans="12:18" x14ac:dyDescent="0.15">
      <c r="L957" s="106"/>
      <c r="M957" s="106"/>
      <c r="N957" s="106"/>
      <c r="O957" s="106"/>
      <c r="P957" s="106"/>
      <c r="Q957" s="106"/>
      <c r="R957" s="106"/>
    </row>
    <row r="958" spans="12:18" x14ac:dyDescent="0.15">
      <c r="L958" s="106"/>
      <c r="M958" s="106"/>
      <c r="N958" s="106"/>
      <c r="O958" s="106"/>
      <c r="P958" s="106"/>
      <c r="Q958" s="106"/>
      <c r="R958" s="106"/>
    </row>
    <row r="959" spans="12:18" x14ac:dyDescent="0.15">
      <c r="L959" s="106"/>
      <c r="M959" s="106"/>
      <c r="N959" s="106"/>
      <c r="O959" s="106"/>
      <c r="P959" s="106"/>
      <c r="Q959" s="106"/>
      <c r="R959" s="106"/>
    </row>
    <row r="960" spans="12:18" x14ac:dyDescent="0.15">
      <c r="L960" s="106"/>
      <c r="M960" s="106"/>
      <c r="N960" s="106"/>
      <c r="O960" s="106"/>
      <c r="P960" s="106"/>
      <c r="Q960" s="106"/>
      <c r="R960" s="106"/>
    </row>
    <row r="961" spans="12:18" x14ac:dyDescent="0.15">
      <c r="L961" s="106"/>
      <c r="M961" s="106"/>
      <c r="N961" s="106"/>
      <c r="O961" s="106"/>
      <c r="P961" s="106"/>
      <c r="Q961" s="106"/>
      <c r="R961" s="106"/>
    </row>
    <row r="962" spans="12:18" x14ac:dyDescent="0.15">
      <c r="L962" s="106"/>
      <c r="M962" s="106"/>
      <c r="N962" s="106"/>
      <c r="O962" s="106"/>
      <c r="P962" s="106"/>
      <c r="Q962" s="106"/>
      <c r="R962" s="106"/>
    </row>
    <row r="963" spans="12:18" x14ac:dyDescent="0.15">
      <c r="L963" s="106"/>
      <c r="M963" s="106"/>
      <c r="N963" s="106"/>
      <c r="O963" s="106"/>
      <c r="P963" s="106"/>
      <c r="Q963" s="106"/>
      <c r="R963" s="106"/>
    </row>
    <row r="964" spans="12:18" x14ac:dyDescent="0.15">
      <c r="L964" s="106"/>
      <c r="M964" s="106"/>
      <c r="N964" s="106"/>
      <c r="O964" s="106"/>
      <c r="P964" s="106"/>
      <c r="Q964" s="106"/>
      <c r="R964" s="106"/>
    </row>
    <row r="965" spans="12:18" x14ac:dyDescent="0.15">
      <c r="L965" s="106"/>
      <c r="M965" s="106"/>
      <c r="N965" s="106"/>
      <c r="O965" s="106"/>
      <c r="P965" s="106"/>
      <c r="Q965" s="106"/>
      <c r="R965" s="106"/>
    </row>
    <row r="966" spans="12:18" x14ac:dyDescent="0.15">
      <c r="L966" s="106"/>
      <c r="M966" s="106"/>
      <c r="N966" s="106"/>
      <c r="O966" s="106"/>
      <c r="P966" s="106"/>
      <c r="Q966" s="106"/>
      <c r="R966" s="106"/>
    </row>
    <row r="967" spans="12:18" x14ac:dyDescent="0.15">
      <c r="L967" s="106"/>
      <c r="M967" s="106"/>
      <c r="N967" s="106"/>
      <c r="O967" s="106"/>
      <c r="P967" s="106"/>
      <c r="Q967" s="106"/>
      <c r="R967" s="106"/>
    </row>
    <row r="968" spans="12:18" x14ac:dyDescent="0.15">
      <c r="L968" s="106"/>
      <c r="M968" s="106"/>
      <c r="N968" s="106"/>
      <c r="O968" s="106"/>
      <c r="P968" s="106"/>
      <c r="Q968" s="106"/>
      <c r="R968" s="106"/>
    </row>
    <row r="969" spans="12:18" x14ac:dyDescent="0.15">
      <c r="L969" s="106"/>
      <c r="M969" s="106"/>
      <c r="N969" s="106"/>
      <c r="O969" s="106"/>
      <c r="P969" s="106"/>
      <c r="Q969" s="106"/>
      <c r="R969" s="106"/>
    </row>
    <row r="970" spans="12:18" x14ac:dyDescent="0.15">
      <c r="L970" s="106"/>
      <c r="M970" s="106"/>
      <c r="N970" s="106"/>
      <c r="O970" s="106"/>
      <c r="P970" s="106"/>
      <c r="Q970" s="106"/>
      <c r="R970" s="106"/>
    </row>
    <row r="971" spans="12:18" x14ac:dyDescent="0.15">
      <c r="L971" s="106"/>
      <c r="M971" s="106"/>
      <c r="N971" s="106"/>
      <c r="O971" s="106"/>
      <c r="P971" s="106"/>
      <c r="Q971" s="106"/>
      <c r="R971" s="106"/>
    </row>
    <row r="972" spans="12:18" x14ac:dyDescent="0.15">
      <c r="L972" s="106"/>
      <c r="M972" s="106"/>
      <c r="N972" s="106"/>
      <c r="O972" s="106"/>
      <c r="P972" s="106"/>
      <c r="Q972" s="106"/>
      <c r="R972" s="106"/>
    </row>
    <row r="973" spans="12:18" x14ac:dyDescent="0.15">
      <c r="L973" s="106"/>
      <c r="M973" s="106"/>
      <c r="N973" s="106"/>
      <c r="O973" s="106"/>
      <c r="P973" s="106"/>
      <c r="Q973" s="106"/>
      <c r="R973" s="106"/>
    </row>
    <row r="974" spans="12:18" x14ac:dyDescent="0.15">
      <c r="L974" s="106"/>
      <c r="M974" s="106"/>
      <c r="N974" s="106"/>
      <c r="O974" s="106"/>
      <c r="P974" s="106"/>
      <c r="Q974" s="106"/>
      <c r="R974" s="106"/>
    </row>
    <row r="975" spans="12:18" x14ac:dyDescent="0.15">
      <c r="L975" s="106"/>
      <c r="M975" s="106"/>
      <c r="N975" s="106"/>
      <c r="O975" s="106"/>
      <c r="P975" s="106"/>
      <c r="Q975" s="106"/>
      <c r="R975" s="106"/>
    </row>
    <row r="976" spans="12:18" x14ac:dyDescent="0.15">
      <c r="L976" s="106"/>
      <c r="M976" s="106"/>
      <c r="N976" s="106"/>
      <c r="O976" s="106"/>
      <c r="P976" s="106"/>
      <c r="Q976" s="106"/>
      <c r="R976" s="106"/>
    </row>
    <row r="977" spans="12:18" x14ac:dyDescent="0.15">
      <c r="L977" s="106"/>
      <c r="M977" s="106"/>
      <c r="N977" s="106"/>
      <c r="O977" s="106"/>
      <c r="P977" s="106"/>
      <c r="Q977" s="106"/>
      <c r="R977" s="106"/>
    </row>
    <row r="978" spans="12:18" x14ac:dyDescent="0.15">
      <c r="L978" s="106"/>
      <c r="M978" s="106"/>
      <c r="N978" s="106"/>
      <c r="O978" s="106"/>
      <c r="P978" s="106"/>
      <c r="Q978" s="106"/>
      <c r="R978" s="106"/>
    </row>
    <row r="979" spans="12:18" x14ac:dyDescent="0.15">
      <c r="L979" s="106"/>
      <c r="M979" s="106"/>
      <c r="N979" s="106"/>
      <c r="O979" s="106"/>
      <c r="P979" s="106"/>
      <c r="Q979" s="106"/>
      <c r="R979" s="106"/>
    </row>
    <row r="980" spans="12:18" x14ac:dyDescent="0.15">
      <c r="L980" s="106"/>
      <c r="M980" s="106"/>
      <c r="N980" s="106"/>
      <c r="O980" s="106"/>
      <c r="P980" s="106"/>
      <c r="Q980" s="106"/>
      <c r="R980" s="106"/>
    </row>
    <row r="981" spans="12:18" x14ac:dyDescent="0.15">
      <c r="L981" s="106"/>
      <c r="M981" s="106"/>
      <c r="N981" s="106"/>
      <c r="O981" s="106"/>
      <c r="P981" s="106"/>
      <c r="Q981" s="106"/>
      <c r="R981" s="106"/>
    </row>
    <row r="982" spans="12:18" x14ac:dyDescent="0.15">
      <c r="L982" s="106"/>
      <c r="M982" s="106"/>
      <c r="N982" s="106"/>
      <c r="O982" s="106"/>
      <c r="P982" s="106"/>
      <c r="Q982" s="106"/>
      <c r="R982" s="106"/>
    </row>
    <row r="983" spans="12:18" x14ac:dyDescent="0.15">
      <c r="L983" s="106"/>
      <c r="M983" s="106"/>
      <c r="N983" s="106"/>
      <c r="O983" s="106"/>
      <c r="P983" s="106"/>
      <c r="Q983" s="106"/>
      <c r="R983" s="106"/>
    </row>
    <row r="984" spans="12:18" x14ac:dyDescent="0.15">
      <c r="L984" s="106"/>
      <c r="M984" s="106"/>
      <c r="N984" s="106"/>
      <c r="O984" s="106"/>
      <c r="P984" s="106"/>
      <c r="Q984" s="106"/>
      <c r="R984" s="106"/>
    </row>
    <row r="985" spans="12:18" x14ac:dyDescent="0.15">
      <c r="L985" s="106"/>
      <c r="M985" s="106"/>
      <c r="N985" s="106"/>
      <c r="O985" s="106"/>
      <c r="P985" s="106"/>
      <c r="Q985" s="106"/>
      <c r="R985" s="106"/>
    </row>
    <row r="986" spans="12:18" x14ac:dyDescent="0.15">
      <c r="L986" s="106"/>
      <c r="M986" s="106"/>
      <c r="N986" s="106"/>
      <c r="O986" s="106"/>
      <c r="P986" s="106"/>
      <c r="Q986" s="106"/>
      <c r="R986" s="106"/>
    </row>
    <row r="987" spans="12:18" x14ac:dyDescent="0.15">
      <c r="L987" s="106"/>
      <c r="M987" s="106"/>
      <c r="N987" s="106"/>
      <c r="O987" s="106"/>
      <c r="P987" s="106"/>
      <c r="Q987" s="106"/>
      <c r="R987" s="106"/>
    </row>
    <row r="988" spans="12:18" x14ac:dyDescent="0.15">
      <c r="L988" s="106"/>
      <c r="M988" s="106"/>
      <c r="N988" s="106"/>
      <c r="O988" s="106"/>
      <c r="P988" s="106"/>
      <c r="Q988" s="106"/>
      <c r="R988" s="106"/>
    </row>
    <row r="989" spans="12:18" x14ac:dyDescent="0.15">
      <c r="L989" s="106"/>
      <c r="M989" s="106"/>
      <c r="N989" s="106"/>
      <c r="O989" s="106"/>
      <c r="P989" s="106"/>
      <c r="Q989" s="106"/>
      <c r="R989" s="106"/>
    </row>
    <row r="990" spans="12:18" x14ac:dyDescent="0.15">
      <c r="L990" s="106"/>
      <c r="M990" s="106"/>
      <c r="N990" s="106"/>
      <c r="O990" s="106"/>
      <c r="P990" s="106"/>
      <c r="Q990" s="106"/>
      <c r="R990" s="106"/>
    </row>
    <row r="991" spans="12:18" x14ac:dyDescent="0.15">
      <c r="L991" s="106"/>
      <c r="M991" s="106"/>
      <c r="N991" s="106"/>
      <c r="O991" s="106"/>
      <c r="P991" s="106"/>
      <c r="Q991" s="106"/>
      <c r="R991" s="106"/>
    </row>
    <row r="992" spans="12:18" x14ac:dyDescent="0.15">
      <c r="L992" s="106"/>
      <c r="M992" s="106"/>
      <c r="N992" s="106"/>
      <c r="O992" s="106"/>
      <c r="P992" s="106"/>
      <c r="Q992" s="106"/>
      <c r="R992" s="106"/>
    </row>
    <row r="993" spans="12:18" x14ac:dyDescent="0.15">
      <c r="L993" s="106"/>
      <c r="M993" s="106"/>
      <c r="N993" s="106"/>
      <c r="O993" s="106"/>
      <c r="P993" s="106"/>
      <c r="Q993" s="106"/>
      <c r="R993" s="106"/>
    </row>
    <row r="994" spans="12:18" x14ac:dyDescent="0.15">
      <c r="L994" s="106"/>
      <c r="M994" s="106"/>
      <c r="N994" s="106"/>
      <c r="O994" s="106"/>
      <c r="P994" s="106"/>
      <c r="Q994" s="106"/>
      <c r="R994" s="106"/>
    </row>
    <row r="995" spans="12:18" x14ac:dyDescent="0.15">
      <c r="L995" s="106"/>
      <c r="M995" s="106"/>
      <c r="N995" s="106"/>
      <c r="O995" s="106"/>
      <c r="P995" s="106"/>
      <c r="Q995" s="106"/>
      <c r="R995" s="106"/>
    </row>
    <row r="996" spans="12:18" x14ac:dyDescent="0.15">
      <c r="L996" s="106"/>
      <c r="M996" s="106"/>
      <c r="N996" s="106"/>
      <c r="O996" s="106"/>
      <c r="P996" s="106"/>
      <c r="Q996" s="106"/>
      <c r="R996" s="106"/>
    </row>
    <row r="997" spans="12:18" x14ac:dyDescent="0.15">
      <c r="L997" s="106"/>
      <c r="M997" s="106"/>
      <c r="N997" s="106"/>
      <c r="O997" s="106"/>
      <c r="P997" s="106"/>
      <c r="Q997" s="106"/>
      <c r="R997" s="106"/>
    </row>
    <row r="998" spans="12:18" x14ac:dyDescent="0.15">
      <c r="L998" s="106"/>
      <c r="M998" s="106"/>
      <c r="N998" s="106"/>
      <c r="O998" s="106"/>
      <c r="P998" s="106"/>
      <c r="Q998" s="106"/>
      <c r="R998" s="106"/>
    </row>
    <row r="999" spans="12:18" x14ac:dyDescent="0.15">
      <c r="L999" s="106"/>
      <c r="M999" s="106"/>
      <c r="N999" s="106"/>
      <c r="O999" s="106"/>
      <c r="P999" s="106"/>
      <c r="Q999" s="106"/>
      <c r="R999" s="106"/>
    </row>
    <row r="1000" spans="12:18" x14ac:dyDescent="0.15">
      <c r="L1000" s="106"/>
      <c r="M1000" s="106"/>
      <c r="N1000" s="106"/>
      <c r="O1000" s="106"/>
      <c r="P1000" s="106"/>
      <c r="Q1000" s="106"/>
      <c r="R1000" s="106"/>
    </row>
    <row r="1001" spans="12:18" x14ac:dyDescent="0.15">
      <c r="L1001" s="106"/>
      <c r="M1001" s="106"/>
      <c r="N1001" s="106"/>
      <c r="O1001" s="106"/>
      <c r="P1001" s="106"/>
      <c r="Q1001" s="106"/>
      <c r="R1001" s="106"/>
    </row>
    <row r="1002" spans="12:18" x14ac:dyDescent="0.15">
      <c r="L1002" s="106"/>
      <c r="M1002" s="106"/>
      <c r="N1002" s="106"/>
      <c r="O1002" s="106"/>
      <c r="P1002" s="106"/>
      <c r="Q1002" s="106"/>
      <c r="R1002" s="106"/>
    </row>
    <row r="1003" spans="12:18" x14ac:dyDescent="0.15">
      <c r="L1003" s="106"/>
      <c r="M1003" s="106"/>
      <c r="N1003" s="106"/>
      <c r="O1003" s="106"/>
      <c r="P1003" s="106"/>
      <c r="Q1003" s="106"/>
      <c r="R1003" s="106"/>
    </row>
    <row r="1004" spans="12:18" x14ac:dyDescent="0.15">
      <c r="L1004" s="106"/>
      <c r="M1004" s="106"/>
      <c r="N1004" s="106"/>
      <c r="O1004" s="106"/>
      <c r="P1004" s="106"/>
      <c r="Q1004" s="106"/>
      <c r="R1004" s="106"/>
    </row>
    <row r="1005" spans="12:18" x14ac:dyDescent="0.15">
      <c r="L1005" s="106"/>
      <c r="M1005" s="106"/>
      <c r="N1005" s="106"/>
      <c r="O1005" s="106"/>
      <c r="P1005" s="106"/>
      <c r="Q1005" s="106"/>
      <c r="R1005" s="106"/>
    </row>
    <row r="1006" spans="12:18" x14ac:dyDescent="0.15">
      <c r="L1006" s="106"/>
      <c r="M1006" s="106"/>
      <c r="N1006" s="106"/>
      <c r="O1006" s="106"/>
      <c r="P1006" s="106"/>
      <c r="Q1006" s="106"/>
      <c r="R1006" s="106"/>
    </row>
    <row r="1007" spans="12:18" x14ac:dyDescent="0.15">
      <c r="L1007" s="106"/>
      <c r="M1007" s="106"/>
      <c r="N1007" s="106"/>
      <c r="O1007" s="106"/>
      <c r="P1007" s="106"/>
      <c r="Q1007" s="106"/>
      <c r="R1007" s="106"/>
    </row>
    <row r="1008" spans="12:18" x14ac:dyDescent="0.15">
      <c r="L1008" s="106"/>
      <c r="M1008" s="106"/>
      <c r="N1008" s="106"/>
      <c r="O1008" s="106"/>
      <c r="P1008" s="106"/>
      <c r="Q1008" s="106"/>
      <c r="R1008" s="106"/>
    </row>
    <row r="1009" spans="12:18" x14ac:dyDescent="0.15">
      <c r="L1009" s="106"/>
      <c r="M1009" s="106"/>
      <c r="N1009" s="106"/>
      <c r="O1009" s="106"/>
      <c r="P1009" s="106"/>
      <c r="Q1009" s="106"/>
      <c r="R1009" s="106"/>
    </row>
    <row r="1010" spans="12:18" x14ac:dyDescent="0.15">
      <c r="L1010" s="106"/>
      <c r="M1010" s="106"/>
      <c r="N1010" s="106"/>
      <c r="O1010" s="106"/>
      <c r="P1010" s="106"/>
      <c r="Q1010" s="106"/>
      <c r="R1010" s="106"/>
    </row>
    <row r="1011" spans="12:18" x14ac:dyDescent="0.15">
      <c r="L1011" s="106"/>
      <c r="M1011" s="106"/>
      <c r="N1011" s="106"/>
      <c r="O1011" s="106"/>
      <c r="P1011" s="106"/>
      <c r="Q1011" s="106"/>
      <c r="R1011" s="106"/>
    </row>
    <row r="1012" spans="12:18" x14ac:dyDescent="0.15">
      <c r="L1012" s="106"/>
      <c r="M1012" s="106"/>
      <c r="N1012" s="106"/>
      <c r="O1012" s="106"/>
      <c r="P1012" s="106"/>
      <c r="Q1012" s="106"/>
      <c r="R1012" s="106"/>
    </row>
    <row r="1013" spans="12:18" x14ac:dyDescent="0.15">
      <c r="L1013" s="106"/>
      <c r="M1013" s="106"/>
      <c r="N1013" s="106"/>
      <c r="O1013" s="106"/>
      <c r="P1013" s="106"/>
      <c r="Q1013" s="106"/>
      <c r="R1013" s="106"/>
    </row>
    <row r="1014" spans="12:18" x14ac:dyDescent="0.15">
      <c r="L1014" s="106"/>
      <c r="M1014" s="106"/>
      <c r="N1014" s="106"/>
      <c r="O1014" s="106"/>
      <c r="P1014" s="106"/>
      <c r="Q1014" s="106"/>
      <c r="R1014" s="106"/>
    </row>
    <row r="1015" spans="12:18" x14ac:dyDescent="0.15">
      <c r="L1015" s="106"/>
      <c r="M1015" s="106"/>
      <c r="N1015" s="106"/>
      <c r="O1015" s="106"/>
      <c r="P1015" s="106"/>
      <c r="Q1015" s="106"/>
      <c r="R1015" s="106"/>
    </row>
    <row r="1016" spans="12:18" x14ac:dyDescent="0.15">
      <c r="L1016" s="106"/>
      <c r="M1016" s="106"/>
      <c r="N1016" s="106"/>
      <c r="O1016" s="106"/>
      <c r="P1016" s="106"/>
      <c r="Q1016" s="106"/>
      <c r="R1016" s="106"/>
    </row>
    <row r="1017" spans="12:18" x14ac:dyDescent="0.15">
      <c r="L1017" s="106"/>
      <c r="M1017" s="106"/>
      <c r="N1017" s="106"/>
      <c r="O1017" s="106"/>
      <c r="P1017" s="106"/>
      <c r="Q1017" s="106"/>
      <c r="R1017" s="106"/>
    </row>
    <row r="1018" spans="12:18" x14ac:dyDescent="0.15">
      <c r="L1018" s="106"/>
      <c r="M1018" s="106"/>
      <c r="N1018" s="106"/>
      <c r="O1018" s="106"/>
      <c r="P1018" s="106"/>
      <c r="Q1018" s="106"/>
      <c r="R1018" s="106"/>
    </row>
    <row r="1019" spans="12:18" x14ac:dyDescent="0.15">
      <c r="L1019" s="106"/>
      <c r="M1019" s="106"/>
      <c r="N1019" s="106"/>
      <c r="O1019" s="106"/>
      <c r="P1019" s="106"/>
      <c r="Q1019" s="106"/>
      <c r="R1019" s="106"/>
    </row>
    <row r="1020" spans="12:18" x14ac:dyDescent="0.15">
      <c r="L1020" s="106"/>
      <c r="M1020" s="106"/>
      <c r="N1020" s="106"/>
      <c r="O1020" s="106"/>
      <c r="P1020" s="106"/>
      <c r="Q1020" s="106"/>
      <c r="R1020" s="106"/>
    </row>
    <row r="1021" spans="12:18" x14ac:dyDescent="0.15">
      <c r="L1021" s="106"/>
      <c r="M1021" s="106"/>
      <c r="N1021" s="106"/>
      <c r="O1021" s="106"/>
      <c r="P1021" s="106"/>
      <c r="Q1021" s="106"/>
      <c r="R1021" s="106"/>
    </row>
    <row r="1022" spans="12:18" x14ac:dyDescent="0.15">
      <c r="L1022" s="106"/>
      <c r="M1022" s="106"/>
      <c r="N1022" s="106"/>
      <c r="O1022" s="106"/>
      <c r="P1022" s="106"/>
      <c r="Q1022" s="106"/>
      <c r="R1022" s="106"/>
    </row>
    <row r="1023" spans="12:18" x14ac:dyDescent="0.15">
      <c r="L1023" s="106"/>
      <c r="M1023" s="106"/>
      <c r="N1023" s="106"/>
      <c r="O1023" s="106"/>
      <c r="P1023" s="106"/>
      <c r="Q1023" s="106"/>
      <c r="R1023" s="106"/>
    </row>
    <row r="1024" spans="12:18" x14ac:dyDescent="0.15">
      <c r="L1024" s="106"/>
      <c r="M1024" s="106"/>
      <c r="N1024" s="106"/>
      <c r="O1024" s="106"/>
      <c r="P1024" s="106"/>
      <c r="Q1024" s="106"/>
      <c r="R1024" s="106"/>
    </row>
    <row r="1025" spans="12:18" x14ac:dyDescent="0.15">
      <c r="L1025" s="106"/>
      <c r="M1025" s="106"/>
      <c r="N1025" s="106"/>
      <c r="O1025" s="106"/>
      <c r="P1025" s="106"/>
      <c r="Q1025" s="106"/>
      <c r="R1025" s="106"/>
    </row>
    <row r="1026" spans="12:18" x14ac:dyDescent="0.15">
      <c r="L1026" s="106"/>
      <c r="M1026" s="106"/>
      <c r="N1026" s="106"/>
      <c r="O1026" s="106"/>
      <c r="P1026" s="106"/>
      <c r="Q1026" s="106"/>
      <c r="R1026" s="106"/>
    </row>
    <row r="1027" spans="12:18" x14ac:dyDescent="0.15">
      <c r="L1027" s="106"/>
      <c r="M1027" s="106"/>
      <c r="N1027" s="106"/>
      <c r="O1027" s="106"/>
      <c r="P1027" s="106"/>
      <c r="Q1027" s="106"/>
      <c r="R1027" s="106"/>
    </row>
    <row r="1028" spans="12:18" x14ac:dyDescent="0.15">
      <c r="L1028" s="106"/>
      <c r="M1028" s="106"/>
      <c r="N1028" s="106"/>
      <c r="O1028" s="106"/>
      <c r="P1028" s="106"/>
      <c r="Q1028" s="106"/>
      <c r="R1028" s="106"/>
    </row>
    <row r="1029" spans="12:18" x14ac:dyDescent="0.15">
      <c r="L1029" s="106"/>
      <c r="M1029" s="106"/>
      <c r="N1029" s="106"/>
      <c r="O1029" s="106"/>
      <c r="P1029" s="106"/>
      <c r="Q1029" s="106"/>
      <c r="R1029" s="106"/>
    </row>
    <row r="1030" spans="12:18" x14ac:dyDescent="0.15">
      <c r="L1030" s="106"/>
      <c r="M1030" s="106"/>
      <c r="N1030" s="106"/>
      <c r="O1030" s="106"/>
      <c r="P1030" s="106"/>
      <c r="Q1030" s="106"/>
      <c r="R1030" s="106"/>
    </row>
    <row r="1031" spans="12:18" x14ac:dyDescent="0.15">
      <c r="L1031" s="106"/>
      <c r="M1031" s="106"/>
      <c r="N1031" s="106"/>
      <c r="O1031" s="106"/>
      <c r="P1031" s="106"/>
      <c r="Q1031" s="106"/>
      <c r="R1031" s="106"/>
    </row>
    <row r="1032" spans="12:18" x14ac:dyDescent="0.15">
      <c r="L1032" s="106"/>
      <c r="M1032" s="106"/>
      <c r="N1032" s="106"/>
      <c r="O1032" s="106"/>
      <c r="P1032" s="106"/>
      <c r="Q1032" s="106"/>
      <c r="R1032" s="106"/>
    </row>
    <row r="1033" spans="12:18" x14ac:dyDescent="0.15">
      <c r="L1033" s="106"/>
      <c r="M1033" s="106"/>
      <c r="N1033" s="106"/>
      <c r="O1033" s="106"/>
      <c r="P1033" s="106"/>
      <c r="Q1033" s="106"/>
      <c r="R1033" s="106"/>
    </row>
    <row r="1034" spans="12:18" x14ac:dyDescent="0.15">
      <c r="L1034" s="106"/>
      <c r="M1034" s="106"/>
      <c r="N1034" s="106"/>
      <c r="O1034" s="106"/>
      <c r="P1034" s="106"/>
      <c r="Q1034" s="106"/>
      <c r="R1034" s="106"/>
    </row>
    <row r="1035" spans="12:18" x14ac:dyDescent="0.15">
      <c r="L1035" s="106"/>
      <c r="M1035" s="106"/>
      <c r="N1035" s="106"/>
      <c r="O1035" s="106"/>
      <c r="P1035" s="106"/>
      <c r="Q1035" s="106"/>
      <c r="R1035" s="106"/>
    </row>
    <row r="1036" spans="12:18" x14ac:dyDescent="0.15">
      <c r="L1036" s="106"/>
      <c r="M1036" s="106"/>
      <c r="N1036" s="106"/>
      <c r="O1036" s="106"/>
      <c r="P1036" s="106"/>
      <c r="Q1036" s="106"/>
      <c r="R1036" s="106"/>
    </row>
    <row r="1037" spans="12:18" x14ac:dyDescent="0.15">
      <c r="L1037" s="106"/>
      <c r="M1037" s="106"/>
      <c r="N1037" s="106"/>
      <c r="O1037" s="106"/>
      <c r="P1037" s="106"/>
      <c r="Q1037" s="106"/>
      <c r="R1037" s="106"/>
    </row>
    <row r="1038" spans="12:18" x14ac:dyDescent="0.15">
      <c r="L1038" s="106"/>
      <c r="M1038" s="106"/>
      <c r="N1038" s="106"/>
      <c r="O1038" s="106"/>
      <c r="P1038" s="106"/>
      <c r="Q1038" s="106"/>
      <c r="R1038" s="106"/>
    </row>
    <row r="1039" spans="12:18" x14ac:dyDescent="0.15">
      <c r="L1039" s="106"/>
      <c r="M1039" s="106"/>
      <c r="N1039" s="106"/>
      <c r="O1039" s="106"/>
      <c r="P1039" s="106"/>
      <c r="Q1039" s="106"/>
      <c r="R1039" s="106"/>
    </row>
    <row r="1040" spans="12:18" x14ac:dyDescent="0.15">
      <c r="L1040" s="106"/>
      <c r="M1040" s="106"/>
      <c r="N1040" s="106"/>
      <c r="O1040" s="106"/>
      <c r="P1040" s="106"/>
      <c r="Q1040" s="106"/>
      <c r="R1040" s="106"/>
    </row>
    <row r="1041" spans="12:18" x14ac:dyDescent="0.15">
      <c r="L1041" s="106"/>
      <c r="M1041" s="106"/>
      <c r="N1041" s="106"/>
      <c r="O1041" s="106"/>
      <c r="P1041" s="106"/>
      <c r="Q1041" s="106"/>
      <c r="R1041" s="106"/>
    </row>
    <row r="1042" spans="12:18" x14ac:dyDescent="0.15">
      <c r="L1042" s="106"/>
      <c r="M1042" s="106"/>
      <c r="N1042" s="106"/>
      <c r="O1042" s="106"/>
      <c r="P1042" s="106"/>
      <c r="Q1042" s="106"/>
      <c r="R1042" s="106"/>
    </row>
    <row r="1043" spans="12:18" x14ac:dyDescent="0.15">
      <c r="L1043" s="106"/>
      <c r="M1043" s="106"/>
      <c r="N1043" s="106"/>
      <c r="O1043" s="106"/>
      <c r="P1043" s="106"/>
      <c r="Q1043" s="106"/>
      <c r="R1043" s="106"/>
    </row>
    <row r="1044" spans="12:18" x14ac:dyDescent="0.15">
      <c r="L1044" s="106"/>
      <c r="M1044" s="106"/>
      <c r="N1044" s="106"/>
      <c r="O1044" s="106"/>
      <c r="P1044" s="106"/>
      <c r="Q1044" s="106"/>
      <c r="R1044" s="106"/>
    </row>
    <row r="1045" spans="12:18" x14ac:dyDescent="0.15">
      <c r="L1045" s="106"/>
      <c r="M1045" s="106"/>
      <c r="N1045" s="106"/>
      <c r="O1045" s="106"/>
      <c r="P1045" s="106"/>
      <c r="Q1045" s="106"/>
      <c r="R1045" s="106"/>
    </row>
    <row r="1046" spans="12:18" x14ac:dyDescent="0.15">
      <c r="L1046" s="106"/>
      <c r="M1046" s="106"/>
      <c r="N1046" s="106"/>
      <c r="O1046" s="106"/>
      <c r="P1046" s="106"/>
      <c r="Q1046" s="106"/>
      <c r="R1046" s="106"/>
    </row>
    <row r="1047" spans="12:18" x14ac:dyDescent="0.15">
      <c r="L1047" s="106"/>
      <c r="M1047" s="106"/>
      <c r="N1047" s="106"/>
      <c r="O1047" s="106"/>
      <c r="P1047" s="106"/>
      <c r="Q1047" s="106"/>
      <c r="R1047" s="106"/>
    </row>
    <row r="1048" spans="12:18" x14ac:dyDescent="0.15">
      <c r="L1048" s="106"/>
      <c r="M1048" s="106"/>
      <c r="N1048" s="106"/>
      <c r="O1048" s="106"/>
      <c r="P1048" s="106"/>
      <c r="Q1048" s="106"/>
      <c r="R1048" s="106"/>
    </row>
    <row r="1049" spans="12:18" x14ac:dyDescent="0.15">
      <c r="L1049" s="106"/>
      <c r="M1049" s="106"/>
      <c r="N1049" s="106"/>
      <c r="O1049" s="106"/>
      <c r="P1049" s="106"/>
      <c r="Q1049" s="106"/>
      <c r="R1049" s="106"/>
    </row>
    <row r="1050" spans="12:18" x14ac:dyDescent="0.15">
      <c r="L1050" s="106"/>
      <c r="M1050" s="106"/>
      <c r="N1050" s="106"/>
      <c r="O1050" s="106"/>
      <c r="P1050" s="106"/>
      <c r="Q1050" s="106"/>
      <c r="R1050" s="106"/>
    </row>
    <row r="1051" spans="12:18" x14ac:dyDescent="0.15">
      <c r="L1051" s="106"/>
      <c r="M1051" s="106"/>
      <c r="N1051" s="106"/>
      <c r="O1051" s="106"/>
      <c r="P1051" s="106"/>
      <c r="Q1051" s="106"/>
      <c r="R1051" s="106"/>
    </row>
    <row r="1052" spans="12:18" x14ac:dyDescent="0.15">
      <c r="L1052" s="106"/>
      <c r="M1052" s="106"/>
      <c r="N1052" s="106"/>
      <c r="O1052" s="106"/>
      <c r="P1052" s="106"/>
      <c r="Q1052" s="106"/>
      <c r="R1052" s="106"/>
    </row>
    <row r="1053" spans="12:18" x14ac:dyDescent="0.15">
      <c r="L1053" s="106"/>
      <c r="M1053" s="106"/>
      <c r="N1053" s="106"/>
      <c r="O1053" s="106"/>
      <c r="P1053" s="106"/>
      <c r="Q1053" s="106"/>
      <c r="R1053" s="106"/>
    </row>
    <row r="1054" spans="12:18" x14ac:dyDescent="0.15">
      <c r="L1054" s="106"/>
      <c r="M1054" s="106"/>
      <c r="N1054" s="106"/>
      <c r="O1054" s="106"/>
      <c r="P1054" s="106"/>
      <c r="Q1054" s="106"/>
      <c r="R1054" s="106"/>
    </row>
    <row r="1055" spans="12:18" x14ac:dyDescent="0.15">
      <c r="L1055" s="106"/>
      <c r="M1055" s="106"/>
      <c r="N1055" s="106"/>
      <c r="O1055" s="106"/>
      <c r="P1055" s="106"/>
      <c r="Q1055" s="106"/>
      <c r="R1055" s="106"/>
    </row>
    <row r="1056" spans="12:18" x14ac:dyDescent="0.15">
      <c r="L1056" s="106"/>
      <c r="M1056" s="106"/>
      <c r="N1056" s="106"/>
      <c r="O1056" s="106"/>
      <c r="P1056" s="106"/>
      <c r="Q1056" s="106"/>
      <c r="R1056" s="106"/>
    </row>
    <row r="1057" spans="12:18" x14ac:dyDescent="0.15">
      <c r="L1057" s="106"/>
      <c r="M1057" s="106"/>
      <c r="N1057" s="106"/>
      <c r="O1057" s="106"/>
      <c r="P1057" s="106"/>
      <c r="Q1057" s="106"/>
      <c r="R1057" s="106"/>
    </row>
    <row r="1058" spans="12:18" x14ac:dyDescent="0.15">
      <c r="L1058" s="106"/>
      <c r="M1058" s="106"/>
      <c r="N1058" s="106"/>
      <c r="O1058" s="106"/>
      <c r="P1058" s="106"/>
      <c r="Q1058" s="106"/>
      <c r="R1058" s="106"/>
    </row>
    <row r="1059" spans="12:18" x14ac:dyDescent="0.15">
      <c r="L1059" s="106"/>
      <c r="M1059" s="106"/>
      <c r="N1059" s="106"/>
      <c r="O1059" s="106"/>
      <c r="P1059" s="106"/>
      <c r="Q1059" s="106"/>
      <c r="R1059" s="106"/>
    </row>
    <row r="1060" spans="12:18" x14ac:dyDescent="0.15">
      <c r="L1060" s="106"/>
      <c r="M1060" s="106"/>
      <c r="N1060" s="106"/>
      <c r="O1060" s="106"/>
      <c r="P1060" s="106"/>
      <c r="Q1060" s="106"/>
      <c r="R1060" s="106"/>
    </row>
    <row r="1061" spans="12:18" x14ac:dyDescent="0.15">
      <c r="L1061" s="106"/>
      <c r="M1061" s="106"/>
      <c r="N1061" s="106"/>
      <c r="O1061" s="106"/>
      <c r="P1061" s="106"/>
      <c r="Q1061" s="106"/>
      <c r="R1061" s="106"/>
    </row>
    <row r="1062" spans="12:18" x14ac:dyDescent="0.15">
      <c r="L1062" s="106"/>
      <c r="M1062" s="106"/>
      <c r="N1062" s="106"/>
      <c r="O1062" s="106"/>
      <c r="P1062" s="106"/>
      <c r="Q1062" s="106"/>
      <c r="R1062" s="106"/>
    </row>
    <row r="1063" spans="12:18" x14ac:dyDescent="0.15">
      <c r="L1063" s="106"/>
      <c r="M1063" s="106"/>
      <c r="N1063" s="106"/>
      <c r="O1063" s="106"/>
      <c r="P1063" s="106"/>
      <c r="Q1063" s="106"/>
      <c r="R1063" s="106"/>
    </row>
    <row r="1064" spans="12:18" x14ac:dyDescent="0.15">
      <c r="L1064" s="106"/>
      <c r="M1064" s="106"/>
      <c r="N1064" s="106"/>
      <c r="O1064" s="106"/>
      <c r="P1064" s="106"/>
      <c r="Q1064" s="106"/>
      <c r="R1064" s="106"/>
    </row>
    <row r="1065" spans="12:18" x14ac:dyDescent="0.15">
      <c r="L1065" s="106"/>
      <c r="M1065" s="106"/>
      <c r="N1065" s="106"/>
      <c r="O1065" s="106"/>
      <c r="P1065" s="106"/>
      <c r="Q1065" s="106"/>
      <c r="R1065" s="106"/>
    </row>
    <row r="1066" spans="12:18" x14ac:dyDescent="0.15">
      <c r="L1066" s="106"/>
      <c r="M1066" s="106"/>
      <c r="N1066" s="106"/>
      <c r="O1066" s="106"/>
      <c r="P1066" s="106"/>
      <c r="Q1066" s="106"/>
      <c r="R1066" s="106"/>
    </row>
    <row r="1067" spans="12:18" x14ac:dyDescent="0.15">
      <c r="L1067" s="106"/>
      <c r="M1067" s="106"/>
      <c r="N1067" s="106"/>
      <c r="O1067" s="106"/>
      <c r="P1067" s="106"/>
      <c r="Q1067" s="106"/>
      <c r="R1067" s="106"/>
    </row>
    <row r="1068" spans="12:18" x14ac:dyDescent="0.15">
      <c r="L1068" s="106"/>
      <c r="M1068" s="106"/>
      <c r="N1068" s="106"/>
      <c r="O1068" s="106"/>
      <c r="P1068" s="106"/>
      <c r="Q1068" s="106"/>
      <c r="R1068" s="106"/>
    </row>
    <row r="1069" spans="12:18" x14ac:dyDescent="0.15">
      <c r="L1069" s="106"/>
      <c r="M1069" s="106"/>
      <c r="N1069" s="106"/>
      <c r="O1069" s="106"/>
      <c r="P1069" s="106"/>
      <c r="Q1069" s="106"/>
      <c r="R1069" s="106"/>
    </row>
    <row r="1070" spans="12:18" x14ac:dyDescent="0.15">
      <c r="L1070" s="106"/>
      <c r="M1070" s="106"/>
      <c r="N1070" s="106"/>
      <c r="O1070" s="106"/>
      <c r="P1070" s="106"/>
      <c r="Q1070" s="106"/>
      <c r="R1070" s="106"/>
    </row>
    <row r="1071" spans="12:18" x14ac:dyDescent="0.15">
      <c r="L1071" s="106"/>
      <c r="M1071" s="106"/>
      <c r="N1071" s="106"/>
      <c r="O1071" s="106"/>
      <c r="P1071" s="106"/>
      <c r="Q1071" s="106"/>
      <c r="R1071" s="106"/>
    </row>
    <row r="1072" spans="12:18" x14ac:dyDescent="0.15">
      <c r="L1072" s="106"/>
      <c r="M1072" s="106"/>
      <c r="N1072" s="106"/>
      <c r="O1072" s="106"/>
      <c r="P1072" s="106"/>
      <c r="Q1072" s="106"/>
      <c r="R1072" s="106"/>
    </row>
    <row r="1073" spans="12:18" x14ac:dyDescent="0.15">
      <c r="L1073" s="106"/>
      <c r="M1073" s="106"/>
      <c r="N1073" s="106"/>
      <c r="O1073" s="106"/>
      <c r="P1073" s="106"/>
      <c r="Q1073" s="106"/>
      <c r="R1073" s="106"/>
    </row>
    <row r="1074" spans="12:18" x14ac:dyDescent="0.15">
      <c r="L1074" s="106"/>
      <c r="M1074" s="106"/>
      <c r="N1074" s="106"/>
      <c r="O1074" s="106"/>
      <c r="P1074" s="106"/>
      <c r="Q1074" s="106"/>
      <c r="R1074" s="106"/>
    </row>
    <row r="1075" spans="12:18" x14ac:dyDescent="0.15">
      <c r="L1075" s="106"/>
      <c r="M1075" s="106"/>
      <c r="N1075" s="106"/>
      <c r="O1075" s="106"/>
      <c r="P1075" s="106"/>
      <c r="Q1075" s="106"/>
      <c r="R1075" s="106"/>
    </row>
    <row r="1076" spans="12:18" x14ac:dyDescent="0.15">
      <c r="L1076" s="106"/>
      <c r="M1076" s="106"/>
      <c r="N1076" s="106"/>
      <c r="O1076" s="106"/>
      <c r="P1076" s="106"/>
      <c r="Q1076" s="106"/>
      <c r="R1076" s="106"/>
    </row>
    <row r="1077" spans="12:18" x14ac:dyDescent="0.15">
      <c r="L1077" s="106"/>
      <c r="M1077" s="106"/>
      <c r="N1077" s="106"/>
      <c r="O1077" s="106"/>
      <c r="P1077" s="106"/>
      <c r="Q1077" s="106"/>
      <c r="R1077" s="106"/>
    </row>
    <row r="1078" spans="12:18" x14ac:dyDescent="0.15">
      <c r="L1078" s="106"/>
      <c r="M1078" s="106"/>
      <c r="N1078" s="106"/>
      <c r="O1078" s="106"/>
      <c r="P1078" s="106"/>
      <c r="Q1078" s="106"/>
      <c r="R1078" s="106"/>
    </row>
    <row r="1079" spans="12:18" x14ac:dyDescent="0.15">
      <c r="L1079" s="106"/>
      <c r="M1079" s="106"/>
      <c r="N1079" s="106"/>
      <c r="O1079" s="106"/>
      <c r="P1079" s="106"/>
      <c r="Q1079" s="106"/>
      <c r="R1079" s="106"/>
    </row>
    <row r="1080" spans="12:18" x14ac:dyDescent="0.15">
      <c r="L1080" s="106"/>
      <c r="M1080" s="106"/>
      <c r="N1080" s="106"/>
      <c r="O1080" s="106"/>
      <c r="P1080" s="106"/>
      <c r="Q1080" s="106"/>
      <c r="R1080" s="106"/>
    </row>
    <row r="1081" spans="12:18" x14ac:dyDescent="0.15">
      <c r="L1081" s="106"/>
      <c r="M1081" s="106"/>
      <c r="N1081" s="106"/>
      <c r="O1081" s="106"/>
      <c r="P1081" s="106"/>
      <c r="Q1081" s="106"/>
      <c r="R1081" s="106"/>
    </row>
    <row r="1082" spans="12:18" x14ac:dyDescent="0.15">
      <c r="L1082" s="106"/>
      <c r="M1082" s="106"/>
      <c r="N1082" s="106"/>
      <c r="O1082" s="106"/>
      <c r="P1082" s="106"/>
      <c r="Q1082" s="106"/>
      <c r="R1082" s="106"/>
    </row>
    <row r="1083" spans="12:18" x14ac:dyDescent="0.15">
      <c r="L1083" s="106"/>
      <c r="M1083" s="106"/>
      <c r="N1083" s="106"/>
      <c r="O1083" s="106"/>
      <c r="P1083" s="106"/>
      <c r="Q1083" s="106"/>
      <c r="R1083" s="106"/>
    </row>
    <row r="1084" spans="12:18" x14ac:dyDescent="0.15">
      <c r="L1084" s="106"/>
      <c r="M1084" s="106"/>
      <c r="N1084" s="106"/>
      <c r="O1084" s="106"/>
      <c r="P1084" s="106"/>
      <c r="Q1084" s="106"/>
      <c r="R1084" s="106"/>
    </row>
    <row r="1085" spans="12:18" x14ac:dyDescent="0.15">
      <c r="L1085" s="106"/>
      <c r="M1085" s="106"/>
      <c r="N1085" s="106"/>
      <c r="O1085" s="106"/>
      <c r="P1085" s="106"/>
      <c r="Q1085" s="106"/>
      <c r="R1085" s="106"/>
    </row>
    <row r="1086" spans="12:18" x14ac:dyDescent="0.15">
      <c r="L1086" s="106"/>
      <c r="M1086" s="106"/>
      <c r="N1086" s="106"/>
      <c r="O1086" s="106"/>
      <c r="P1086" s="106"/>
      <c r="Q1086" s="106"/>
      <c r="R1086" s="106"/>
    </row>
    <row r="1087" spans="12:18" x14ac:dyDescent="0.15">
      <c r="L1087" s="106"/>
      <c r="M1087" s="106"/>
      <c r="N1087" s="106"/>
      <c r="O1087" s="106"/>
      <c r="P1087" s="106"/>
      <c r="Q1087" s="106"/>
      <c r="R1087" s="106"/>
    </row>
    <row r="1088" spans="12:18" x14ac:dyDescent="0.15">
      <c r="L1088" s="106"/>
      <c r="M1088" s="106"/>
      <c r="N1088" s="106"/>
      <c r="O1088" s="106"/>
      <c r="P1088" s="106"/>
      <c r="Q1088" s="106"/>
      <c r="R1088" s="106"/>
    </row>
    <row r="1089" spans="12:18" x14ac:dyDescent="0.15">
      <c r="L1089" s="106"/>
      <c r="M1089" s="106"/>
      <c r="N1089" s="106"/>
      <c r="O1089" s="106"/>
      <c r="P1089" s="106"/>
      <c r="Q1089" s="106"/>
      <c r="R1089" s="106"/>
    </row>
    <row r="1090" spans="12:18" x14ac:dyDescent="0.15">
      <c r="L1090" s="106"/>
      <c r="M1090" s="106"/>
      <c r="N1090" s="106"/>
      <c r="O1090" s="106"/>
      <c r="P1090" s="106"/>
      <c r="Q1090" s="106"/>
      <c r="R1090" s="106"/>
    </row>
    <row r="1091" spans="12:18" x14ac:dyDescent="0.15">
      <c r="L1091" s="106"/>
      <c r="M1091" s="106"/>
      <c r="N1091" s="106"/>
      <c r="O1091" s="106"/>
      <c r="P1091" s="106"/>
      <c r="Q1091" s="106"/>
      <c r="R1091" s="106"/>
    </row>
    <row r="1092" spans="12:18" x14ac:dyDescent="0.15">
      <c r="L1092" s="106"/>
      <c r="M1092" s="106"/>
      <c r="N1092" s="106"/>
      <c r="O1092" s="106"/>
      <c r="P1092" s="106"/>
      <c r="Q1092" s="106"/>
      <c r="R1092" s="106"/>
    </row>
    <row r="1093" spans="12:18" x14ac:dyDescent="0.15">
      <c r="L1093" s="106"/>
      <c r="M1093" s="106"/>
      <c r="N1093" s="106"/>
      <c r="O1093" s="106"/>
      <c r="P1093" s="106"/>
      <c r="Q1093" s="106"/>
      <c r="R1093" s="106"/>
    </row>
    <row r="1094" spans="12:18" x14ac:dyDescent="0.15">
      <c r="L1094" s="106"/>
      <c r="M1094" s="106"/>
      <c r="N1094" s="106"/>
      <c r="O1094" s="106"/>
      <c r="P1094" s="106"/>
      <c r="Q1094" s="106"/>
      <c r="R1094" s="106"/>
    </row>
    <row r="1095" spans="12:18" x14ac:dyDescent="0.15">
      <c r="L1095" s="106"/>
      <c r="M1095" s="106"/>
      <c r="N1095" s="106"/>
      <c r="O1095" s="106"/>
      <c r="P1095" s="106"/>
      <c r="Q1095" s="106"/>
      <c r="R1095" s="106"/>
    </row>
    <row r="1096" spans="12:18" x14ac:dyDescent="0.15">
      <c r="L1096" s="106"/>
      <c r="M1096" s="106"/>
      <c r="N1096" s="106"/>
      <c r="O1096" s="106"/>
      <c r="P1096" s="106"/>
      <c r="Q1096" s="106"/>
      <c r="R1096" s="106"/>
    </row>
    <row r="1097" spans="12:18" x14ac:dyDescent="0.15">
      <c r="L1097" s="106"/>
      <c r="M1097" s="106"/>
      <c r="N1097" s="106"/>
      <c r="O1097" s="106"/>
      <c r="P1097" s="106"/>
      <c r="Q1097" s="106"/>
      <c r="R1097" s="106"/>
    </row>
    <row r="1098" spans="12:18" x14ac:dyDescent="0.15">
      <c r="L1098" s="106"/>
      <c r="M1098" s="106"/>
      <c r="N1098" s="106"/>
      <c r="O1098" s="106"/>
      <c r="P1098" s="106"/>
      <c r="Q1098" s="106"/>
      <c r="R1098" s="106"/>
    </row>
    <row r="1099" spans="12:18" x14ac:dyDescent="0.15">
      <c r="L1099" s="106"/>
      <c r="M1099" s="106"/>
      <c r="N1099" s="106"/>
      <c r="O1099" s="106"/>
      <c r="P1099" s="106"/>
      <c r="Q1099" s="106"/>
      <c r="R1099" s="106"/>
    </row>
    <row r="1100" spans="12:18" x14ac:dyDescent="0.15">
      <c r="L1100" s="106"/>
      <c r="M1100" s="106"/>
      <c r="N1100" s="106"/>
      <c r="O1100" s="106"/>
      <c r="P1100" s="106"/>
      <c r="Q1100" s="106"/>
      <c r="R1100" s="106"/>
    </row>
    <row r="1101" spans="12:18" x14ac:dyDescent="0.15">
      <c r="L1101" s="106"/>
      <c r="M1101" s="106"/>
      <c r="N1101" s="106"/>
      <c r="O1101" s="106"/>
      <c r="P1101" s="106"/>
      <c r="Q1101" s="106"/>
      <c r="R1101" s="106"/>
    </row>
  </sheetData>
  <sheetProtection password="DA29" sheet="1" objects="1" scenarios="1"/>
  <sortState xmlns:xlrd2="http://schemas.microsoft.com/office/spreadsheetml/2017/richdata2" ref="L2:R910">
    <sortCondition descending="1" ref="Q2:Q910"/>
  </sortState>
  <phoneticPr fontId="4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使い方</vt:lpstr>
      <vt:lpstr>男子</vt:lpstr>
      <vt:lpstr>男子B</vt:lpstr>
      <vt:lpstr>男子C</vt:lpstr>
      <vt:lpstr>女子</vt:lpstr>
      <vt:lpstr>女子B</vt:lpstr>
      <vt:lpstr>女子C</vt:lpstr>
      <vt:lpstr>オーダー</vt:lpstr>
      <vt:lpstr>データシート</vt:lpstr>
      <vt:lpstr>ichiran</vt:lpstr>
      <vt:lpstr>オーダー!Print_Area</vt:lpstr>
      <vt:lpstr>女子!Print_Area</vt:lpstr>
      <vt:lpstr>女子B!Print_Area</vt:lpstr>
      <vt:lpstr>女子C!Print_Area</vt:lpstr>
      <vt:lpstr>男子!Print_Area</vt:lpstr>
      <vt:lpstr>男子B!Print_Area</vt:lpstr>
      <vt:lpstr>男子C!Print_Area</vt:lpstr>
      <vt:lpstr>入学日1</vt:lpstr>
      <vt:lpstr>入学日2</vt:lpstr>
      <vt:lpstr>入学日3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user</cp:lastModifiedBy>
  <cp:lastPrinted>2022-12-07T07:14:12Z</cp:lastPrinted>
  <dcterms:created xsi:type="dcterms:W3CDTF">2013-08-21T02:29:13Z</dcterms:created>
  <dcterms:modified xsi:type="dcterms:W3CDTF">2024-11-05T06:27:58Z</dcterms:modified>
</cp:coreProperties>
</file>